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2023-2025" sheetId="9" r:id="rId1"/>
    <sheet name="Лист1" sheetId="10" r:id="rId2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0" hidden="1">'2023-2025'!$B$8:$E$79</definedName>
    <definedName name="_xlnm.Print_Titles" localSheetId="0">'2023-2025'!$7:$8</definedName>
  </definedNames>
  <calcPr calcId="125725" fullCalcOnLoad="1" iterate="1"/>
</workbook>
</file>

<file path=xl/calcChain.xml><?xml version="1.0" encoding="utf-8"?>
<calcChain xmlns="http://schemas.openxmlformats.org/spreadsheetml/2006/main">
  <c r="C82" i="10"/>
  <c r="C81"/>
  <c r="E82"/>
  <c r="E81"/>
  <c r="C83"/>
  <c r="D83"/>
  <c r="D82"/>
  <c r="D81"/>
  <c r="E83"/>
  <c r="C85"/>
  <c r="E85"/>
  <c r="C86"/>
  <c r="D86"/>
  <c r="D85"/>
  <c r="E86"/>
  <c r="C89"/>
  <c r="D89"/>
  <c r="E89"/>
  <c r="C91"/>
  <c r="C88"/>
  <c r="E91"/>
  <c r="E88"/>
  <c r="C92"/>
  <c r="D92"/>
  <c r="D91"/>
  <c r="E92"/>
  <c r="C94"/>
  <c r="E94"/>
  <c r="C95"/>
  <c r="D95"/>
  <c r="D94"/>
  <c r="E95"/>
  <c r="C100"/>
  <c r="D100"/>
  <c r="D97"/>
  <c r="E100"/>
  <c r="C102"/>
  <c r="C97"/>
  <c r="D102"/>
  <c r="E102"/>
  <c r="E97"/>
  <c r="C104"/>
  <c r="D104"/>
  <c r="E104"/>
  <c r="C106"/>
  <c r="D106"/>
  <c r="E106"/>
  <c r="E160"/>
  <c r="E159"/>
  <c r="D160"/>
  <c r="D159"/>
  <c r="C160"/>
  <c r="C159"/>
  <c r="E157"/>
  <c r="D157"/>
  <c r="C157"/>
  <c r="C156"/>
  <c r="E156"/>
  <c r="D156"/>
  <c r="E154"/>
  <c r="D154"/>
  <c r="C154"/>
  <c r="E152"/>
  <c r="E151"/>
  <c r="D152"/>
  <c r="D151"/>
  <c r="C152"/>
  <c r="C151"/>
  <c r="E149"/>
  <c r="E148"/>
  <c r="D149"/>
  <c r="D148"/>
  <c r="C149"/>
  <c r="C148"/>
  <c r="E146"/>
  <c r="D146"/>
  <c r="C146"/>
  <c r="E144"/>
  <c r="D144"/>
  <c r="C144"/>
  <c r="E142"/>
  <c r="D142"/>
  <c r="C142"/>
  <c r="E140"/>
  <c r="D140"/>
  <c r="C140"/>
  <c r="E138"/>
  <c r="D138"/>
  <c r="C138"/>
  <c r="E136"/>
  <c r="D136"/>
  <c r="C136"/>
  <c r="E134"/>
  <c r="D134"/>
  <c r="C134"/>
  <c r="E132"/>
  <c r="D132"/>
  <c r="C132"/>
  <c r="E130"/>
  <c r="D130"/>
  <c r="C130"/>
  <c r="E127"/>
  <c r="D127"/>
  <c r="C127"/>
  <c r="E125"/>
  <c r="D125"/>
  <c r="C125"/>
  <c r="E123"/>
  <c r="D123"/>
  <c r="D122"/>
  <c r="C123"/>
  <c r="C118"/>
  <c r="C110"/>
  <c r="C109"/>
  <c r="C108"/>
  <c r="E110"/>
  <c r="E109"/>
  <c r="E108"/>
  <c r="D110"/>
  <c r="D109"/>
  <c r="D108"/>
  <c r="E77"/>
  <c r="E76"/>
  <c r="D77"/>
  <c r="D76"/>
  <c r="C77"/>
  <c r="C76"/>
  <c r="E74"/>
  <c r="D74"/>
  <c r="D71"/>
  <c r="D70"/>
  <c r="C74"/>
  <c r="E72"/>
  <c r="E71"/>
  <c r="D72"/>
  <c r="C72"/>
  <c r="C71"/>
  <c r="C70"/>
  <c r="E68"/>
  <c r="E67"/>
  <c r="E66"/>
  <c r="D68"/>
  <c r="D67"/>
  <c r="D66"/>
  <c r="C68"/>
  <c r="C67"/>
  <c r="C66"/>
  <c r="E64"/>
  <c r="E63"/>
  <c r="E62"/>
  <c r="D64"/>
  <c r="D63"/>
  <c r="D62"/>
  <c r="C64"/>
  <c r="C63"/>
  <c r="C62"/>
  <c r="C59"/>
  <c r="E60"/>
  <c r="E59"/>
  <c r="D60"/>
  <c r="D59"/>
  <c r="C60"/>
  <c r="E57"/>
  <c r="D57"/>
  <c r="C57"/>
  <c r="E56"/>
  <c r="D56"/>
  <c r="C56"/>
  <c r="E54"/>
  <c r="E53"/>
  <c r="E52"/>
  <c r="D54"/>
  <c r="D53"/>
  <c r="C54"/>
  <c r="C53"/>
  <c r="C52"/>
  <c r="E50"/>
  <c r="E49"/>
  <c r="D50"/>
  <c r="C50"/>
  <c r="C49"/>
  <c r="D49"/>
  <c r="E46"/>
  <c r="D46"/>
  <c r="C46"/>
  <c r="E44"/>
  <c r="D44"/>
  <c r="C44"/>
  <c r="D43"/>
  <c r="E41"/>
  <c r="D41"/>
  <c r="C41"/>
  <c r="E39"/>
  <c r="E38"/>
  <c r="D39"/>
  <c r="C39"/>
  <c r="E36"/>
  <c r="D36"/>
  <c r="C36"/>
  <c r="E34"/>
  <c r="D34"/>
  <c r="D33"/>
  <c r="C34"/>
  <c r="C33"/>
  <c r="E29"/>
  <c r="D29"/>
  <c r="C29"/>
  <c r="E27"/>
  <c r="D27"/>
  <c r="C27"/>
  <c r="E25"/>
  <c r="D25"/>
  <c r="C25"/>
  <c r="E23"/>
  <c r="D23"/>
  <c r="C23"/>
  <c r="E17"/>
  <c r="D17"/>
  <c r="C17"/>
  <c r="E15"/>
  <c r="D15"/>
  <c r="C15"/>
  <c r="E13"/>
  <c r="D13"/>
  <c r="C13"/>
  <c r="E56" i="9"/>
  <c r="E55"/>
  <c r="D56"/>
  <c r="D55"/>
  <c r="C58"/>
  <c r="C56"/>
  <c r="C55"/>
  <c r="D15"/>
  <c r="C62"/>
  <c r="E62"/>
  <c r="D62"/>
  <c r="E15"/>
  <c r="C15"/>
  <c r="E67"/>
  <c r="D67"/>
  <c r="C67"/>
  <c r="E17"/>
  <c r="D17"/>
  <c r="C17"/>
  <c r="C78"/>
  <c r="C77"/>
  <c r="E75"/>
  <c r="D75"/>
  <c r="C75"/>
  <c r="E72"/>
  <c r="E71"/>
  <c r="D72"/>
  <c r="D71"/>
  <c r="C72"/>
  <c r="C71"/>
  <c r="E64"/>
  <c r="E60"/>
  <c r="D64"/>
  <c r="C64"/>
  <c r="E53"/>
  <c r="D49"/>
  <c r="E46"/>
  <c r="E45"/>
  <c r="D46"/>
  <c r="D45"/>
  <c r="D44"/>
  <c r="D40"/>
  <c r="C46"/>
  <c r="C45"/>
  <c r="E42"/>
  <c r="E41"/>
  <c r="E40"/>
  <c r="D42"/>
  <c r="D41"/>
  <c r="C42"/>
  <c r="C41"/>
  <c r="E38"/>
  <c r="D38"/>
  <c r="C38"/>
  <c r="E35"/>
  <c r="D35"/>
  <c r="C35"/>
  <c r="D32"/>
  <c r="C32"/>
  <c r="D27"/>
  <c r="C27"/>
  <c r="E25"/>
  <c r="D25"/>
  <c r="D20"/>
  <c r="D19"/>
  <c r="C25"/>
  <c r="E23"/>
  <c r="D23"/>
  <c r="C23"/>
  <c r="E21"/>
  <c r="D21"/>
  <c r="E13"/>
  <c r="D13"/>
  <c r="C13"/>
  <c r="D78"/>
  <c r="D77"/>
  <c r="D69"/>
  <c r="E78"/>
  <c r="E77"/>
  <c r="E69"/>
  <c r="C48"/>
  <c r="C44"/>
  <c r="C40"/>
  <c r="C49"/>
  <c r="D48"/>
  <c r="E32"/>
  <c r="C53"/>
  <c r="C21"/>
  <c r="E27"/>
  <c r="D53"/>
  <c r="E49"/>
  <c r="E48"/>
  <c r="D88" i="10"/>
  <c r="D32"/>
  <c r="D31"/>
  <c r="C48"/>
  <c r="E12"/>
  <c r="E11"/>
  <c r="D12"/>
  <c r="D11"/>
  <c r="D10"/>
  <c r="C22"/>
  <c r="C21"/>
  <c r="D22"/>
  <c r="D21"/>
  <c r="E33"/>
  <c r="E32"/>
  <c r="C38"/>
  <c r="C32"/>
  <c r="C31"/>
  <c r="C10"/>
  <c r="C43"/>
  <c r="C122"/>
  <c r="C121"/>
  <c r="C120"/>
  <c r="E129"/>
  <c r="D48"/>
  <c r="C12"/>
  <c r="C11"/>
  <c r="E22"/>
  <c r="E21"/>
  <c r="D38"/>
  <c r="E43"/>
  <c r="D52"/>
  <c r="E122"/>
  <c r="C129"/>
  <c r="D129"/>
  <c r="D121"/>
  <c r="D120"/>
  <c r="E48"/>
  <c r="E70"/>
  <c r="E121"/>
  <c r="E120"/>
  <c r="E31"/>
  <c r="E10"/>
  <c r="E9"/>
  <c r="E162"/>
  <c r="E163"/>
  <c r="C9"/>
  <c r="C162"/>
  <c r="C163"/>
  <c r="C165"/>
  <c r="D9"/>
  <c r="D162"/>
  <c r="D163"/>
  <c r="D165"/>
  <c r="E165"/>
  <c r="C60" i="9"/>
  <c r="E44"/>
  <c r="E20"/>
  <c r="E19"/>
  <c r="C20"/>
  <c r="C19"/>
  <c r="D60"/>
</calcChain>
</file>

<file path=xl/sharedStrings.xml><?xml version="1.0" encoding="utf-8"?>
<sst xmlns="http://schemas.openxmlformats.org/spreadsheetml/2006/main" count="457" uniqueCount="341">
  <si>
    <t>Наименование показателя</t>
  </si>
  <si>
    <t>3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</si>
  <si>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</si>
  <si>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</si>
  <si>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</si>
  <si>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</si>
  <si>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</si>
  <si>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</si>
  <si>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</si>
  <si>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</si>
  <si>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</si>
  <si>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</si>
  <si>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</si>
  <si>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</si>
  <si>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</si>
  <si>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</si>
  <si>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</si>
  <si>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</si>
  <si>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</si>
  <si>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</si>
  <si>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</si>
  <si>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</si>
  <si>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</si>
  <si>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</si>
  <si>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</si>
  <si>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</si>
  <si>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</si>
  <si>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</si>
  <si>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</si>
  <si>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</si>
  <si>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</si>
  <si>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</si>
  <si>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</si>
  <si>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</si>
  <si>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</si>
  <si>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</si>
  <si>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</si>
  <si>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</si>
  <si>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</si>
  <si>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</si>
  <si>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(за налоговые периоды, истекшие до 1 января 2011 года)</t>
  </si>
  <si>
    <t>000 10503020010000110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</si>
  <si>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</si>
  <si>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</si>
  <si>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</si>
  <si>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</si>
  <si>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</si>
  <si>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</si>
  <si>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</si>
  <si>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</si>
  <si>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</si>
  <si>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</si>
  <si>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</si>
  <si>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</si>
  <si>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</si>
  <si>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</si>
  <si>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</si>
  <si>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</si>
  <si>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</si>
  <si>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</si>
  <si>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</si>
  <si>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</si>
  <si>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</si>
  <si>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</si>
  <si>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</si>
  <si>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</si>
  <si>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</si>
  <si>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</si>
  <si>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</si>
  <si>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</si>
  <si>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</si>
  <si>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</si>
  <si>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</si>
  <si>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</si>
  <si>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</si>
  <si>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</si>
  <si>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</si>
  <si>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</si>
  <si>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</si>
  <si>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</si>
  <si>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</si>
  <si>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</si>
  <si>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</si>
  <si>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</si>
  <si>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</si>
  <si>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</si>
  <si>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</si>
  <si>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</si>
  <si>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(РАБОТ)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</si>
  <si>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</si>
  <si>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</si>
  <si>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</si>
  <si>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</si>
  <si>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</si>
  <si>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</si>
  <si>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</si>
  <si>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</si>
  <si>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</si>
  <si>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</si>
  <si>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</si>
  <si>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</si>
  <si>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</si>
  <si>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</si>
  <si>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</si>
  <si>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000 11401000000000410</t>
  </si>
  <si>
    <t>Доходы от продажи квартир, находящихся в собственности сельских поселений</t>
  </si>
  <si>
    <t>000 11401050100000410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</si>
  <si>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</si>
  <si>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</si>
  <si>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</si>
  <si>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</si>
  <si>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</si>
  <si>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</si>
  <si>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</si>
  <si>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</si>
  <si>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</si>
  <si>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</si>
  <si>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</si>
  <si>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</si>
  <si>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</si>
  <si>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</si>
  <si>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</si>
  <si>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</si>
  <si>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</si>
  <si>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</si>
  <si>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</si>
  <si>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</si>
  <si>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</si>
  <si>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</si>
  <si>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</si>
  <si>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</si>
  <si>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</si>
  <si>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</si>
  <si>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</si>
  <si>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</si>
  <si>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</si>
  <si>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</si>
  <si>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</si>
  <si>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</si>
  <si>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</si>
  <si>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</si>
  <si>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</si>
  <si>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Прочие безвозмездные поступления в бюджеты сельских поселений</t>
  </si>
  <si>
    <t>БЕЗВОЗМЕЗДНЫЕ ПОСТУПЛЕНИЯ ОТ НЕГОСУДАРСТВЕННЫХ ОРГАНИЗАЦИЙ</t>
  </si>
  <si>
    <t>Прочие безвозмездные поступления от негосударственных организаций в бюджеты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</si>
  <si>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</si>
  <si>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</si>
  <si>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Безвозмездные поступления от негосударственных организаций в бюджеты сельских поселений</t>
  </si>
  <si>
    <t>000 11406000000000000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</si>
  <si>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</si>
  <si>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</si>
  <si>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</si>
  <si>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000 11406020100000430</t>
  </si>
  <si>
    <t>182 10102010011000110</t>
  </si>
  <si>
    <t>100 10302230010000110</t>
  </si>
  <si>
    <t>100 10302240010000110</t>
  </si>
  <si>
    <t>100 10302250010000110</t>
  </si>
  <si>
    <t>100 10302260010000110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</si>
  <si>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</si>
  <si>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</si>
  <si>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</si>
  <si>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</si>
  <si>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</si>
  <si>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</si>
  <si>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КГС 10804020010000110</t>
  </si>
  <si>
    <t>КГС 11105035100000120</t>
  </si>
  <si>
    <t>КГС 11402053100000410</t>
  </si>
  <si>
    <t>КГС 11406025100000430</t>
  </si>
  <si>
    <t>Код дохода по бюджетной классификации                  КГС - код главы совета</t>
  </si>
  <si>
    <t>Николаевка 129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</si>
  <si>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</si>
  <si>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</si>
  <si>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</si>
  <si>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</si>
  <si>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</si>
  <si>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000 20210000000000150</t>
  </si>
  <si>
    <t>000 20215002000000150</t>
  </si>
  <si>
    <t>КГС 20215002100000150</t>
  </si>
  <si>
    <t>000 20220000000000150</t>
  </si>
  <si>
    <t>000 20220216000000150</t>
  </si>
  <si>
    <t>КГС 20220216100000150</t>
  </si>
  <si>
    <t>000 20225555000000150</t>
  </si>
  <si>
    <t>КГС 20225555100000150</t>
  </si>
  <si>
    <t>000 20229999000000150</t>
  </si>
  <si>
    <t>КГС 20229999100000150</t>
  </si>
  <si>
    <t>000 20230000000000150</t>
  </si>
  <si>
    <t>000 20235118000000150</t>
  </si>
  <si>
    <t>КГС 20235118100000150</t>
  </si>
  <si>
    <t>000 20240000000000150</t>
  </si>
  <si>
    <t>000 20240014000000150</t>
  </si>
  <si>
    <t>КГС 20240014100000150</t>
  </si>
  <si>
    <t>000 20249999000000150</t>
  </si>
  <si>
    <t>КГС 20249999100000150</t>
  </si>
  <si>
    <t>000 20405000100000150</t>
  </si>
  <si>
    <t>000 20400000000000150</t>
  </si>
  <si>
    <t>000 20700000000000150</t>
  </si>
  <si>
    <t>000 20705000100000150</t>
  </si>
  <si>
    <t>КГС 20705030100000150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</si>
  <si>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</si>
  <si>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</si>
  <si>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</si>
  <si>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</si>
  <si>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</si>
  <si>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</si>
  <si>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</si>
  <si>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</si>
  <si>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КГС 20405099100000150</t>
  </si>
  <si>
    <t>КГС 20220077100000150</t>
  </si>
  <si>
    <t>000 20220077000000150</t>
  </si>
  <si>
    <t>Субсидии бюджетам на софинансирование капитальных вложений в объекты муниципальной собственности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</si>
  <si>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</si>
  <si>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000 20225519000000150</t>
  </si>
  <si>
    <t>КГС 20225519100000150</t>
  </si>
  <si>
    <t>Субсидия бюджетам на поддержку отрасли культуры</t>
  </si>
  <si>
    <t>Субсидия бюджетам сельских поселений на поддержку отрасли культуры</t>
  </si>
  <si>
    <t>182 10102020011000110</t>
  </si>
  <si>
    <t>182 10102030011000110</t>
  </si>
  <si>
    <t>000 20216001000000150</t>
  </si>
  <si>
    <t>КГС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</si>
  <si>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</si>
  <si>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</si>
  <si>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000 20225299000000150</t>
  </si>
  <si>
    <t>КГС 20225299100000150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</si>
  <si>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</si>
  <si>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</si>
  <si>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000 20220302000000150</t>
  </si>
  <si>
    <t>КГС 20220302100000150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</si>
  <si>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</si>
  <si>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</si>
  <si>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</si>
  <si>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</si>
  <si>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</si>
  <si>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</si>
  <si>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</si>
  <si>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</si>
  <si>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</si>
  <si>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</si>
  <si>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</si>
  <si>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КГС 20220299100000150</t>
  </si>
  <si>
    <t>КГС 20225576100000150</t>
  </si>
  <si>
    <t>000 20225576000000150</t>
  </si>
  <si>
    <t>000 11715000000000150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</si>
  <si>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</si>
  <si>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</si>
  <si>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приобретение оборудования для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</si>
  <si>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капитальный ремонт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</si>
  <si>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монтаж (демонтаж)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</si>
  <si>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благоустройство общественной территории,в том числе прка культуры и отдыха)</t>
  </si>
  <si>
    <t>Инициативные платежи, зачисляемые в бюджеты сельских поселений (средства, поступающие на благоустройство мест захоронения)</t>
  </si>
  <si>
    <t>Инициативные платежи, зачисляемые в бюджеты сельских поселений (средства, поступающие на ремонт автомобильной дороги)</t>
  </si>
  <si>
    <t>000 20215001000000150</t>
  </si>
  <si>
    <t>КГС 11715030100000150</t>
  </si>
  <si>
    <t>КГС 11715030100002150</t>
  </si>
  <si>
    <t>КГС 11715030100003150</t>
  </si>
  <si>
    <t>КГС 11715030100004150</t>
  </si>
  <si>
    <t>КГС 11715030100005150</t>
  </si>
  <si>
    <t>КГС 11715030100012150</t>
  </si>
  <si>
    <t>КГС 11715030100013150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</si>
  <si>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</si>
  <si>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</si>
  <si>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КГС 20215001100000150</t>
  </si>
  <si>
    <t>000 10807000010000110</t>
  </si>
  <si>
    <t>КГС 10807170010000110</t>
  </si>
  <si>
    <t>КГС 10807175010000110</t>
  </si>
  <si>
    <t>КГС 10807175011000110</t>
  </si>
  <si>
    <t>КГС 11302995100000130</t>
  </si>
  <si>
    <t xml:space="preserve">Административные штрафы, установленные Кодексом Российской Федерации об административных правонарушениях   
</t>
  </si>
  <si>
    <t>000 11601000000000000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</si>
  <si>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</si>
  <si>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</si>
  <si>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000 11610000000000140</t>
  </si>
  <si>
    <t>000 11610060000000140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</si>
  <si>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</si>
  <si>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</si>
  <si>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182 10102080010000110</t>
  </si>
  <si>
    <t>КГС 11109045100000120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</si>
  <si>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</si>
  <si>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</si>
  <si>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</si>
  <si>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сельских поселений на обеспечение комплексного развития сельских территорий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</si>
  <si>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</si>
  <si>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</si>
  <si>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</si>
  <si>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</si>
  <si>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</si>
  <si>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</si>
  <si>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</si>
  <si>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</si>
  <si>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</si>
  <si>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</si>
  <si>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</si>
  <si>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План расходов на 01.01.2023</t>
  </si>
  <si>
    <t>Дефицит на 01.01.2023</t>
  </si>
  <si>
    <t>Инициативные платежи, зачисляемые в бюджеты сельских поселений (средства, поступающие на ремонт памятника)</t>
  </si>
  <si>
    <t>КГС 11715030100007150</t>
  </si>
  <si>
    <t>Инициативные платежи, зачисляемые в бюджеты сельских поселений (средства, поступающие на ремонт водопровода)</t>
  </si>
  <si>
    <t>КГС 11715030100010150</t>
  </si>
  <si>
    <t>Инициативные платежи, зачисляемые в бюджеты сельских поселений (средства, поступающие на благоустройство (устройство) детской (игровой, спортивной, спортивно-игровой) площадки)</t>
  </si>
  <si>
    <t>КГС 11715030100014150</t>
  </si>
  <si>
    <t>Приложение 5</t>
  </si>
  <si>
    <t>к проекту бюджета</t>
  </si>
  <si>
    <t xml:space="preserve"> Николаевского сельсовета </t>
  </si>
  <si>
    <t>на 2022г и пл пер 2023-2024г</t>
  </si>
  <si>
    <t>Поступление доходов в местный бюджет по кодам видов доходов, подвидов доходов на 2022 год и на плановый период 2023, 2024 годов</t>
  </si>
  <si>
    <r>
      <t xml:space="preserve">Доходы бюджета - ВСЕГО: </t>
    </r>
    <r>
      <rPr>
        <sz val="10"/>
        <rFont val="Arial"/>
        <family val="2"/>
        <charset val="204"/>
      </rPr>
      <t xml:space="preserve">
В том числе:</t>
    </r>
  </si>
  <si>
    <t>Поступление доходов в местный бюджет по кодам видов доходов, подвидов доходов на 2023 год и на плановый период 2024, 2025 годов</t>
  </si>
  <si>
    <t>к решению Совета депутатов</t>
  </si>
  <si>
    <t>12911715030100000150</t>
  </si>
  <si>
    <t>12920229999100000150</t>
  </si>
  <si>
    <t>12920405099100000150</t>
  </si>
  <si>
    <t>12920225576100000150</t>
  </si>
  <si>
    <t>Приложение 2</t>
  </si>
  <si>
    <t>00011100000000000000</t>
  </si>
  <si>
    <t>00011105000000000120</t>
  </si>
  <si>
    <t>12911105035100000120</t>
  </si>
  <si>
    <t>00011105030000000120</t>
  </si>
  <si>
    <t>00011700000000000000</t>
  </si>
  <si>
    <t>00011715000000000000</t>
  </si>
  <si>
    <t>Прочие дотации</t>
  </si>
  <si>
    <t>Прочие дотации бюджетам сельских поселений</t>
  </si>
  <si>
    <t>00020219999000000150</t>
  </si>
  <si>
    <t>12920219999100000150</t>
  </si>
  <si>
    <t>00020220000000000000</t>
  </si>
  <si>
    <t>00020225576000000150</t>
  </si>
  <si>
    <t>00020230000000000150</t>
  </si>
  <si>
    <t>00020235118000000150</t>
  </si>
  <si>
    <t>12920235118100000150</t>
  </si>
  <si>
    <t>00020240000000000150</t>
  </si>
  <si>
    <t>00020400000000000150</t>
  </si>
  <si>
    <t>00020405000100000150</t>
  </si>
  <si>
    <t>12920249999100000150</t>
  </si>
  <si>
    <t>0002024999900000150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</si>
  <si>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</si>
  <si>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</si>
  <si>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</si>
  <si>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</si>
  <si>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</si>
  <si>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</si>
  <si>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</si>
  <si>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</si>
  <si>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от 03 марта 2023 № 79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</si>
</sst>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2" borderId="10" applyNumberFormat="0" applyAlignment="0" applyProtection="0"/>
  </cellStyleXfs>
  <cellXfs count="28">
    <xf numFmtId="0" fontId="0" fillId="0" borderId="0" xfId="0"/>
    <xf numFmtId="0" fontId="0" fillId="0" borderId="0" xfId="0" applyFill="1"/>
    <xf numFmtId="0" fontId="5" fillId="2" borderId="0" xfId="1" applyBorder="1"/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4" xfId="0" applyBorder="1" applyAlignment="1"/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1" fontId="0" fillId="0" borderId="4" xfId="0" applyNumberFormat="1" applyBorder="1" applyAlignment="1">
      <alignment vertical="top"/>
    </xf>
    <xf numFmtId="49" fontId="0" fillId="0" borderId="4" xfId="0" applyNumberFormat="1" applyBorder="1" applyAlignment="1">
      <alignment vertical="top" wrapText="1"/>
    </xf>
    <xf numFmtId="3" fontId="0" fillId="0" borderId="4" xfId="0" applyNumberFormat="1" applyBorder="1" applyAlignment="1">
      <alignment vertical="top"/>
    </xf>
    <xf numFmtId="49" fontId="3" fillId="0" borderId="4" xfId="0" applyNumberFormat="1" applyFont="1" applyBorder="1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tabSelected="1" zoomScale="110" zoomScaleNormal="110" workbookViewId="0">
      <pane xSplit="2" ySplit="8" topLeftCell="C27" activePane="bottomRight" state="frozen"/>
      <selection pane="topRight" activeCell="D1" sqref="D1"/>
      <selection pane="bottomLeft" activeCell="A3" sqref="A3"/>
      <selection pane="bottomRight" activeCell="C5" sqref="C5"/>
    </sheetView>
  </sheetViews>
  <sheetFormatPr defaultRowHeight="12.75"/>
  <cols>
    <col min="1" max="1" width="41.140625" customWidth="1"/>
    <col min="2" max="2" width="25.140625" customWidth="1"/>
    <col min="3" max="3" width="12.7109375" customWidth="1"/>
    <col min="4" max="4" width="12.85546875" customWidth="1"/>
    <col min="5" max="5" width="13" customWidth="1"/>
  </cols>
  <sheetData>
    <row r="1" spans="1:5" ht="15">
      <c r="C1" s="2"/>
      <c r="D1" s="2"/>
      <c r="E1" s="2"/>
    </row>
    <row r="2" spans="1:5">
      <c r="C2" t="s">
        <v>311</v>
      </c>
    </row>
    <row r="3" spans="1:5">
      <c r="C3" t="s">
        <v>306</v>
      </c>
    </row>
    <row r="4" spans="1:5">
      <c r="C4" t="s">
        <v>301</v>
      </c>
    </row>
    <row r="5" spans="1:5">
      <c r="C5" t="s">
        <v>340</v>
      </c>
    </row>
    <row r="6" spans="1:5" ht="54" customHeight="1" thickBot="1">
      <c r="A6" s="27" t="s">
        <v>305</v>
      </c>
      <c r="B6" s="27"/>
      <c r="C6" s="27"/>
      <c r="D6" s="27"/>
      <c r="E6" s="27"/>
    </row>
    <row r="7" spans="1:5" s="1" customFormat="1" ht="53.25" customHeight="1">
      <c r="A7" s="22" t="s">
        <v>0</v>
      </c>
      <c r="B7" s="3"/>
      <c r="C7" s="24"/>
      <c r="D7" s="25"/>
      <c r="E7" s="26"/>
    </row>
    <row r="8" spans="1:5">
      <c r="A8" s="23"/>
      <c r="B8" s="4" t="s">
        <v>1</v>
      </c>
      <c r="C8" s="5">
        <v>2023</v>
      </c>
      <c r="D8" s="5">
        <v>2024</v>
      </c>
      <c r="E8" s="5">
        <v>2025</v>
      </c>
    </row>
    <row r="9" spans="1:5" ht="21" customHeight="1">
      <c r="A9" s="10" t="s">
        <v>304</v>
      </c>
      <c r="B9" s="10" t="s">
        <v>2</v>
      </c>
      <c r="C9" s="10">
        <v>10223300</v>
      </c>
      <c r="D9" s="10">
        <v>11005180</v>
      </c>
      <c r="E9" s="10">
        <v>7887400</v>
      </c>
    </row>
    <row r="10" spans="1:5" ht="22.5" customHeight="1">
      <c r="A10" s="10" t="s">
        <v>3</v>
      </c>
      <c r="B10" s="10" t="s">
        <v>4</v>
      </c>
      <c r="C10" s="10">
        <v>6528000</v>
      </c>
      <c r="D10" s="10">
        <v>6326000</v>
      </c>
      <c r="E10" s="10">
        <v>6425000</v>
      </c>
    </row>
    <row r="11" spans="1:5" ht="18" customHeight="1">
      <c r="A11" s="10" t="s">
        <v>5</v>
      </c>
      <c r="B11" s="10" t="s">
        <v>6</v>
      </c>
      <c r="C11" s="10">
        <v>1807000</v>
      </c>
      <c r="D11" s="10">
        <v>1863000</v>
      </c>
      <c r="E11" s="10">
        <v>1966000</v>
      </c>
    </row>
    <row r="12" spans="1:5" ht="21" customHeight="1">
      <c r="A12" s="10" t="s">
        <v>7</v>
      </c>
      <c r="B12" s="10" t="s">
        <v>8</v>
      </c>
      <c r="C12" s="10">
        <v>1807000</v>
      </c>
      <c r="D12" s="10">
        <v>1863000</v>
      </c>
      <c r="E12" s="10">
        <v>1966000</v>
      </c>
    </row>
    <row r="13" spans="1:5" ht="93.75" customHeight="1">
      <c r="A13" s="11" t="s">
        <v>9</v>
      </c>
      <c r="B13" s="10" t="s">
        <v>10</v>
      </c>
      <c r="C13" s="10">
        <f>C14</f>
        <v>1798000</v>
      </c>
      <c r="D13" s="10">
        <f>D14</f>
        <v>1854000</v>
      </c>
      <c r="E13" s="10">
        <f>E14</f>
        <v>1956000</v>
      </c>
    </row>
    <row r="14" spans="1:5" ht="133.5" customHeight="1">
      <c r="A14" s="11" t="s">
        <v>284</v>
      </c>
      <c r="B14" s="10" t="s">
        <v>153</v>
      </c>
      <c r="C14" s="10">
        <v>1798000</v>
      </c>
      <c r="D14" s="10">
        <v>1854000</v>
      </c>
      <c r="E14" s="10">
        <v>1956000</v>
      </c>
    </row>
    <row r="15" spans="1:5" ht="147" customHeight="1">
      <c r="A15" s="11" t="s">
        <v>11</v>
      </c>
      <c r="B15" s="10" t="s">
        <v>12</v>
      </c>
      <c r="C15" s="10">
        <f>C16</f>
        <v>1000</v>
      </c>
      <c r="D15" s="10">
        <f>D16</f>
        <v>1000</v>
      </c>
      <c r="E15" s="10">
        <f>E16</f>
        <v>1000</v>
      </c>
    </row>
    <row r="16" spans="1:5" ht="183" customHeight="1">
      <c r="A16" s="11" t="s">
        <v>285</v>
      </c>
      <c r="B16" s="10" t="s">
        <v>215</v>
      </c>
      <c r="C16" s="10">
        <v>1000</v>
      </c>
      <c r="D16" s="10">
        <v>1000</v>
      </c>
      <c r="E16" s="10">
        <v>1000</v>
      </c>
    </row>
    <row r="17" spans="1:5" ht="36.75" customHeight="1">
      <c r="A17" s="11" t="s">
        <v>13</v>
      </c>
      <c r="B17" s="10" t="s">
        <v>14</v>
      </c>
      <c r="C17" s="10">
        <f>C18</f>
        <v>8000</v>
      </c>
      <c r="D17" s="10">
        <f>D18</f>
        <v>8000</v>
      </c>
      <c r="E17" s="10">
        <f>E18</f>
        <v>9000</v>
      </c>
    </row>
    <row r="18" spans="1:5" ht="14.25" customHeight="1">
      <c r="A18" s="11" t="s">
        <v>286</v>
      </c>
      <c r="B18" s="10" t="s">
        <v>216</v>
      </c>
      <c r="C18" s="10">
        <v>8000</v>
      </c>
      <c r="D18" s="10">
        <v>8000</v>
      </c>
      <c r="E18" s="10">
        <v>9000</v>
      </c>
    </row>
    <row r="19" spans="1:5" ht="43.5" customHeight="1">
      <c r="A19" s="11" t="s">
        <v>15</v>
      </c>
      <c r="B19" s="10" t="s">
        <v>16</v>
      </c>
      <c r="C19" s="10">
        <f>C20</f>
        <v>931000</v>
      </c>
      <c r="D19" s="10">
        <f>D20</f>
        <v>978000</v>
      </c>
      <c r="E19" s="10">
        <f>E20</f>
        <v>1024000</v>
      </c>
    </row>
    <row r="20" spans="1:5" ht="38.25" customHeight="1">
      <c r="A20" s="11" t="s">
        <v>17</v>
      </c>
      <c r="B20" s="10" t="s">
        <v>18</v>
      </c>
      <c r="C20" s="10">
        <f>C21+C23+C25+C28</f>
        <v>931000</v>
      </c>
      <c r="D20" s="10">
        <f>D21+D23+D25+D28</f>
        <v>978000</v>
      </c>
      <c r="E20" s="10">
        <f>E21+E23+E25+E28</f>
        <v>1024000</v>
      </c>
    </row>
    <row r="21" spans="1:5" ht="78.75" customHeight="1">
      <c r="A21" s="11" t="s">
        <v>19</v>
      </c>
      <c r="B21" s="21" t="s">
        <v>332</v>
      </c>
      <c r="C21" s="10">
        <f>C22</f>
        <v>441000</v>
      </c>
      <c r="D21" s="10">
        <f>D22</f>
        <v>467000</v>
      </c>
      <c r="E21" s="10">
        <f>E22</f>
        <v>490000</v>
      </c>
    </row>
    <row r="22" spans="1:5" ht="136.5" customHeight="1">
      <c r="A22" s="11" t="s">
        <v>199</v>
      </c>
      <c r="B22" s="21" t="s">
        <v>333</v>
      </c>
      <c r="C22" s="10">
        <v>441000</v>
      </c>
      <c r="D22" s="10">
        <v>467000</v>
      </c>
      <c r="E22" s="10">
        <v>490000</v>
      </c>
    </row>
    <row r="23" spans="1:5" ht="109.5" customHeight="1">
      <c r="A23" s="11" t="s">
        <v>20</v>
      </c>
      <c r="B23" s="21" t="s">
        <v>334</v>
      </c>
      <c r="C23" s="10">
        <f>C24</f>
        <v>3000</v>
      </c>
      <c r="D23" s="10">
        <f>D24</f>
        <v>3000</v>
      </c>
      <c r="E23" s="10">
        <f>E24</f>
        <v>3000</v>
      </c>
    </row>
    <row r="24" spans="1:5" ht="175.5" customHeight="1">
      <c r="A24" s="11" t="s">
        <v>200</v>
      </c>
      <c r="B24" s="21" t="s">
        <v>335</v>
      </c>
      <c r="C24" s="10">
        <v>3000</v>
      </c>
      <c r="D24" s="10">
        <v>3000</v>
      </c>
      <c r="E24" s="10">
        <v>3000</v>
      </c>
    </row>
    <row r="25" spans="1:5" ht="97.5" customHeight="1">
      <c r="A25" s="11" t="s">
        <v>21</v>
      </c>
      <c r="B25" s="21" t="s">
        <v>336</v>
      </c>
      <c r="C25" s="10">
        <f>C26</f>
        <v>545000</v>
      </c>
      <c r="D25" s="10">
        <f>D26</f>
        <v>569000</v>
      </c>
      <c r="E25" s="10">
        <f>E26</f>
        <v>591000</v>
      </c>
    </row>
    <row r="26" spans="1:5" ht="165.75" customHeight="1">
      <c r="A26" s="11" t="s">
        <v>203</v>
      </c>
      <c r="B26" s="21" t="s">
        <v>337</v>
      </c>
      <c r="C26" s="10">
        <v>545000</v>
      </c>
      <c r="D26" s="10">
        <v>569000</v>
      </c>
      <c r="E26" s="10">
        <v>591000</v>
      </c>
    </row>
    <row r="27" spans="1:5" ht="96.75" customHeight="1">
      <c r="A27" s="11" t="s">
        <v>22</v>
      </c>
      <c r="B27" s="21" t="s">
        <v>338</v>
      </c>
      <c r="C27" s="10">
        <f>C28</f>
        <v>-58000</v>
      </c>
      <c r="D27" s="10">
        <f>D28</f>
        <v>-61000</v>
      </c>
      <c r="E27" s="10">
        <f>E28</f>
        <v>-60000</v>
      </c>
    </row>
    <row r="28" spans="1:5" ht="144.75" customHeight="1">
      <c r="A28" s="11" t="s">
        <v>205</v>
      </c>
      <c r="B28" s="21" t="s">
        <v>339</v>
      </c>
      <c r="C28" s="10">
        <v>-58000</v>
      </c>
      <c r="D28" s="10">
        <v>-61000</v>
      </c>
      <c r="E28" s="10">
        <v>-60000</v>
      </c>
    </row>
    <row r="29" spans="1:5" ht="20.25" customHeight="1">
      <c r="A29" s="11" t="s">
        <v>23</v>
      </c>
      <c r="B29" s="10" t="s">
        <v>24</v>
      </c>
      <c r="C29" s="10">
        <v>2345000</v>
      </c>
      <c r="D29" s="10">
        <v>2439000</v>
      </c>
      <c r="E29" s="10">
        <v>2450000</v>
      </c>
    </row>
    <row r="30" spans="1:5" ht="36.75" customHeight="1">
      <c r="A30" s="11" t="s">
        <v>25</v>
      </c>
      <c r="B30" s="10" t="s">
        <v>26</v>
      </c>
      <c r="C30" s="10">
        <v>220000</v>
      </c>
      <c r="D30" s="10">
        <v>220000</v>
      </c>
      <c r="E30" s="10">
        <v>220000</v>
      </c>
    </row>
    <row r="31" spans="1:5" ht="58.5" customHeight="1">
      <c r="A31" s="11" t="s">
        <v>27</v>
      </c>
      <c r="B31" s="10" t="s">
        <v>28</v>
      </c>
      <c r="C31" s="10">
        <v>80000</v>
      </c>
      <c r="D31" s="10">
        <v>80000</v>
      </c>
      <c r="E31" s="10">
        <v>80000</v>
      </c>
    </row>
    <row r="32" spans="1:5" ht="63" customHeight="1">
      <c r="A32" s="11" t="s">
        <v>27</v>
      </c>
      <c r="B32" s="10" t="s">
        <v>29</v>
      </c>
      <c r="C32" s="10">
        <f>C33</f>
        <v>80000</v>
      </c>
      <c r="D32" s="10">
        <f>D33</f>
        <v>80000</v>
      </c>
      <c r="E32" s="10">
        <f>E33</f>
        <v>80000</v>
      </c>
    </row>
    <row r="33" spans="1:5" ht="82.5" customHeight="1">
      <c r="A33" s="11" t="s">
        <v>289</v>
      </c>
      <c r="B33" s="10" t="s">
        <v>158</v>
      </c>
      <c r="C33" s="10">
        <v>80000</v>
      </c>
      <c r="D33" s="10">
        <v>80000</v>
      </c>
      <c r="E33" s="10">
        <v>80000</v>
      </c>
    </row>
    <row r="34" spans="1:5" ht="57" customHeight="1">
      <c r="A34" s="11" t="s">
        <v>32</v>
      </c>
      <c r="B34" s="10" t="s">
        <v>33</v>
      </c>
      <c r="C34" s="10">
        <v>140000</v>
      </c>
      <c r="D34" s="10">
        <v>140000</v>
      </c>
      <c r="E34" s="10">
        <v>140000</v>
      </c>
    </row>
    <row r="35" spans="1:5" ht="42" customHeight="1">
      <c r="A35" s="7" t="s">
        <v>32</v>
      </c>
      <c r="B35" s="12" t="s">
        <v>34</v>
      </c>
      <c r="C35" s="13">
        <f>C36</f>
        <v>140000</v>
      </c>
      <c r="D35" s="13">
        <f>D36</f>
        <v>140000</v>
      </c>
      <c r="E35" s="13">
        <f>E36</f>
        <v>140000</v>
      </c>
    </row>
    <row r="36" spans="1:5" ht="95.25" customHeight="1">
      <c r="A36" s="7" t="s">
        <v>290</v>
      </c>
      <c r="B36" s="14" t="s">
        <v>159</v>
      </c>
      <c r="C36" s="13">
        <v>140000</v>
      </c>
      <c r="D36" s="13">
        <v>140000</v>
      </c>
      <c r="E36" s="13">
        <v>140000</v>
      </c>
    </row>
    <row r="37" spans="1:5" ht="14.25" customHeight="1">
      <c r="A37" s="10" t="s">
        <v>37</v>
      </c>
      <c r="B37" s="10" t="s">
        <v>38</v>
      </c>
      <c r="C37" s="10">
        <v>2125000</v>
      </c>
      <c r="D37" s="10">
        <v>2219000</v>
      </c>
      <c r="E37" s="10">
        <v>2230000</v>
      </c>
    </row>
    <row r="38" spans="1:5" ht="14.25" customHeight="1">
      <c r="A38" s="7" t="s">
        <v>37</v>
      </c>
      <c r="B38" s="12" t="s">
        <v>39</v>
      </c>
      <c r="C38" s="13">
        <f>C39</f>
        <v>2125000</v>
      </c>
      <c r="D38" s="13">
        <f>D39</f>
        <v>2219000</v>
      </c>
      <c r="E38" s="13">
        <f>E39</f>
        <v>2230000</v>
      </c>
    </row>
    <row r="39" spans="1:5" ht="49.5" customHeight="1">
      <c r="A39" s="8" t="s">
        <v>282</v>
      </c>
      <c r="B39" s="14" t="s">
        <v>160</v>
      </c>
      <c r="C39" s="13">
        <v>2125000</v>
      </c>
      <c r="D39" s="13">
        <v>2219000</v>
      </c>
      <c r="E39" s="13">
        <v>2230000</v>
      </c>
    </row>
    <row r="40" spans="1:5" ht="14.25" customHeight="1">
      <c r="A40" s="10" t="s">
        <v>42</v>
      </c>
      <c r="B40" s="10" t="s">
        <v>43</v>
      </c>
      <c r="C40" s="10">
        <f>C41+C44</f>
        <v>1127000</v>
      </c>
      <c r="D40" s="10">
        <f>D41+D44</f>
        <v>1028000</v>
      </c>
      <c r="E40" s="10">
        <f>E41+E44</f>
        <v>967000</v>
      </c>
    </row>
    <row r="41" spans="1:5" ht="14.25" customHeight="1">
      <c r="A41" s="10" t="s">
        <v>44</v>
      </c>
      <c r="B41" s="10" t="s">
        <v>45</v>
      </c>
      <c r="C41" s="10">
        <f t="shared" ref="C41:E42" si="0">C42</f>
        <v>61000</v>
      </c>
      <c r="D41" s="10">
        <f t="shared" si="0"/>
        <v>61000</v>
      </c>
      <c r="E41" s="10">
        <f t="shared" si="0"/>
        <v>61000</v>
      </c>
    </row>
    <row r="42" spans="1:5" ht="56.25" customHeight="1">
      <c r="A42" s="7" t="s">
        <v>46</v>
      </c>
      <c r="B42" s="12" t="s">
        <v>47</v>
      </c>
      <c r="C42" s="13">
        <f t="shared" si="0"/>
        <v>61000</v>
      </c>
      <c r="D42" s="13">
        <f t="shared" si="0"/>
        <v>61000</v>
      </c>
      <c r="E42" s="13">
        <f t="shared" si="0"/>
        <v>61000</v>
      </c>
    </row>
    <row r="43" spans="1:5" ht="24.75" customHeight="1">
      <c r="A43" s="7" t="s">
        <v>283</v>
      </c>
      <c r="B43" s="14" t="s">
        <v>161</v>
      </c>
      <c r="C43" s="13">
        <v>61000</v>
      </c>
      <c r="D43" s="13">
        <v>61000</v>
      </c>
      <c r="E43" s="13">
        <v>61000</v>
      </c>
    </row>
    <row r="44" spans="1:5" ht="14.25" customHeight="1">
      <c r="A44" s="10" t="s">
        <v>48</v>
      </c>
      <c r="B44" s="10" t="s">
        <v>49</v>
      </c>
      <c r="C44" s="10">
        <f>C45+C48</f>
        <v>1066000</v>
      </c>
      <c r="D44" s="10">
        <f>D45+D48</f>
        <v>967000</v>
      </c>
      <c r="E44" s="10">
        <f>E45+E48</f>
        <v>906000</v>
      </c>
    </row>
    <row r="45" spans="1:5" ht="14.25" customHeight="1">
      <c r="A45" s="10" t="s">
        <v>50</v>
      </c>
      <c r="B45" s="10" t="s">
        <v>51</v>
      </c>
      <c r="C45" s="10">
        <f t="shared" ref="C45:E46" si="1">C46</f>
        <v>71000</v>
      </c>
      <c r="D45" s="10">
        <f t="shared" si="1"/>
        <v>71000</v>
      </c>
      <c r="E45" s="10">
        <f t="shared" si="1"/>
        <v>99000</v>
      </c>
    </row>
    <row r="46" spans="1:5" ht="31.5" customHeight="1">
      <c r="A46" s="11" t="s">
        <v>52</v>
      </c>
      <c r="B46" s="10" t="s">
        <v>53</v>
      </c>
      <c r="C46" s="10">
        <f t="shared" si="1"/>
        <v>71000</v>
      </c>
      <c r="D46" s="10">
        <f t="shared" si="1"/>
        <v>71000</v>
      </c>
      <c r="E46" s="10">
        <f t="shared" si="1"/>
        <v>99000</v>
      </c>
    </row>
    <row r="47" spans="1:5" ht="26.25" customHeight="1">
      <c r="A47" s="11" t="s">
        <v>145</v>
      </c>
      <c r="B47" s="10" t="s">
        <v>162</v>
      </c>
      <c r="C47" s="10">
        <v>71000</v>
      </c>
      <c r="D47" s="10">
        <v>71000</v>
      </c>
      <c r="E47" s="10">
        <v>99000</v>
      </c>
    </row>
    <row r="48" spans="1:5" ht="14.25" customHeight="1">
      <c r="A48" s="10" t="s">
        <v>54</v>
      </c>
      <c r="B48" s="10" t="s">
        <v>55</v>
      </c>
      <c r="C48" s="10">
        <f>C50</f>
        <v>995000</v>
      </c>
      <c r="D48" s="10">
        <f>D50</f>
        <v>896000</v>
      </c>
      <c r="E48" s="10">
        <f>E50</f>
        <v>807000</v>
      </c>
    </row>
    <row r="49" spans="1:5" ht="57.75" customHeight="1">
      <c r="A49" s="11" t="s">
        <v>56</v>
      </c>
      <c r="B49" s="10" t="s">
        <v>57</v>
      </c>
      <c r="C49" s="10">
        <f>C50</f>
        <v>995000</v>
      </c>
      <c r="D49" s="10">
        <f>D50</f>
        <v>896000</v>
      </c>
      <c r="E49" s="10">
        <f>E50</f>
        <v>807000</v>
      </c>
    </row>
    <row r="50" spans="1:5" ht="90" customHeight="1">
      <c r="A50" s="11" t="s">
        <v>146</v>
      </c>
      <c r="B50" s="10" t="s">
        <v>163</v>
      </c>
      <c r="C50" s="10">
        <v>995000</v>
      </c>
      <c r="D50" s="10">
        <v>896000</v>
      </c>
      <c r="E50" s="10">
        <v>807000</v>
      </c>
    </row>
    <row r="51" spans="1:5" ht="14.25" customHeight="1">
      <c r="A51" s="11" t="s">
        <v>71</v>
      </c>
      <c r="B51" s="21" t="s">
        <v>312</v>
      </c>
      <c r="C51" s="10">
        <v>18000</v>
      </c>
      <c r="D51" s="10">
        <v>18000</v>
      </c>
      <c r="E51" s="10">
        <v>18000</v>
      </c>
    </row>
    <row r="52" spans="1:5" ht="118.5" customHeight="1">
      <c r="A52" s="11" t="s">
        <v>73</v>
      </c>
      <c r="B52" s="21" t="s">
        <v>313</v>
      </c>
      <c r="C52" s="10">
        <v>18000</v>
      </c>
      <c r="D52" s="10">
        <v>18000</v>
      </c>
      <c r="E52" s="10">
        <v>18000</v>
      </c>
    </row>
    <row r="53" spans="1:5" ht="53.25" customHeight="1">
      <c r="A53" s="11" t="s">
        <v>79</v>
      </c>
      <c r="B53" s="21" t="s">
        <v>315</v>
      </c>
      <c r="C53" s="10">
        <f>C54</f>
        <v>18000</v>
      </c>
      <c r="D53" s="10">
        <f>D54</f>
        <v>18000</v>
      </c>
      <c r="E53" s="10">
        <f>E54</f>
        <v>18000</v>
      </c>
    </row>
    <row r="54" spans="1:5" ht="89.25" customHeight="1">
      <c r="A54" s="11" t="s">
        <v>81</v>
      </c>
      <c r="B54" s="21" t="s">
        <v>314</v>
      </c>
      <c r="C54" s="10">
        <v>18000</v>
      </c>
      <c r="D54" s="10">
        <v>18000</v>
      </c>
      <c r="E54" s="10">
        <v>18000</v>
      </c>
    </row>
    <row r="55" spans="1:5" ht="14.25" customHeight="1">
      <c r="A55" s="11" t="s">
        <v>126</v>
      </c>
      <c r="B55" s="21" t="s">
        <v>316</v>
      </c>
      <c r="C55" s="10">
        <f t="shared" ref="C55:E56" si="2">C56</f>
        <v>300000</v>
      </c>
      <c r="D55" s="10">
        <f t="shared" si="2"/>
        <v>0</v>
      </c>
      <c r="E55" s="10">
        <f t="shared" si="2"/>
        <v>0</v>
      </c>
    </row>
    <row r="56" spans="1:5" ht="14.25" customHeight="1">
      <c r="A56" s="10" t="s">
        <v>242</v>
      </c>
      <c r="B56" s="21" t="s">
        <v>317</v>
      </c>
      <c r="C56" s="10">
        <f t="shared" si="2"/>
        <v>300000</v>
      </c>
      <c r="D56" s="10">
        <f t="shared" si="2"/>
        <v>0</v>
      </c>
      <c r="E56" s="10">
        <f t="shared" si="2"/>
        <v>0</v>
      </c>
    </row>
    <row r="57" spans="1:5" ht="25.5" customHeight="1">
      <c r="A57" s="7" t="s">
        <v>243</v>
      </c>
      <c r="B57" s="16" t="s">
        <v>307</v>
      </c>
      <c r="C57" s="13">
        <v>300000</v>
      </c>
      <c r="D57" s="13">
        <v>0</v>
      </c>
      <c r="E57" s="13">
        <v>0</v>
      </c>
    </row>
    <row r="58" spans="1:5" ht="42" customHeight="1">
      <c r="A58" s="7" t="s">
        <v>249</v>
      </c>
      <c r="B58" s="16" t="s">
        <v>307</v>
      </c>
      <c r="C58" s="13">
        <f>150000+150000</f>
        <v>300000</v>
      </c>
      <c r="D58" s="13">
        <v>0</v>
      </c>
      <c r="E58" s="13">
        <v>0</v>
      </c>
    </row>
    <row r="59" spans="1:5" ht="14.25" customHeight="1">
      <c r="A59" s="10" t="s">
        <v>128</v>
      </c>
      <c r="B59" s="18">
        <v>1.292E+19</v>
      </c>
      <c r="C59" s="10">
        <v>3695300</v>
      </c>
      <c r="D59" s="10">
        <v>4679180</v>
      </c>
      <c r="E59" s="10">
        <v>1462400</v>
      </c>
    </row>
    <row r="60" spans="1:5" ht="46.5" customHeight="1">
      <c r="A60" s="11" t="s">
        <v>130</v>
      </c>
      <c r="B60" s="18">
        <v>1.29202E+19</v>
      </c>
      <c r="C60" s="10">
        <f>C61+C66+C71+C74</f>
        <v>3695300</v>
      </c>
      <c r="D60" s="10">
        <f>D61+D66+D71+D74</f>
        <v>3429500</v>
      </c>
      <c r="E60" s="10">
        <f>E61+E66+E71+E74</f>
        <v>1462400</v>
      </c>
    </row>
    <row r="61" spans="1:5" ht="34.5" customHeight="1">
      <c r="A61" s="11" t="s">
        <v>132</v>
      </c>
      <c r="B61" s="18">
        <v>1.292021E+19</v>
      </c>
      <c r="C61" s="10">
        <v>1371800</v>
      </c>
      <c r="D61" s="10">
        <v>1295000</v>
      </c>
      <c r="E61" s="10">
        <v>1323000</v>
      </c>
    </row>
    <row r="62" spans="1:5" ht="33" customHeight="1">
      <c r="A62" s="11" t="s">
        <v>259</v>
      </c>
      <c r="B62" s="18">
        <v>1.2920215000999999E+19</v>
      </c>
      <c r="C62" s="10">
        <f t="shared" ref="C62:E64" si="3">C63</f>
        <v>1329000</v>
      </c>
      <c r="D62" s="10">
        <f t="shared" si="3"/>
        <v>1295000</v>
      </c>
      <c r="E62" s="10">
        <f t="shared" si="3"/>
        <v>1323000</v>
      </c>
    </row>
    <row r="63" spans="1:5" ht="51" customHeight="1">
      <c r="A63" s="11" t="s">
        <v>258</v>
      </c>
      <c r="B63" s="18">
        <v>1.2920215001099999E+19</v>
      </c>
      <c r="C63" s="10">
        <v>1329000</v>
      </c>
      <c r="D63" s="10">
        <v>1295000</v>
      </c>
      <c r="E63" s="10">
        <v>1323000</v>
      </c>
    </row>
    <row r="64" spans="1:5" ht="21" customHeight="1">
      <c r="A64" s="11" t="s">
        <v>318</v>
      </c>
      <c r="B64" s="21" t="s">
        <v>320</v>
      </c>
      <c r="C64" s="10">
        <f t="shared" si="3"/>
        <v>42800</v>
      </c>
      <c r="D64" s="10">
        <f t="shared" si="3"/>
        <v>0</v>
      </c>
      <c r="E64" s="10">
        <f t="shared" si="3"/>
        <v>0</v>
      </c>
    </row>
    <row r="65" spans="1:5" ht="29.25" customHeight="1">
      <c r="A65" s="11" t="s">
        <v>319</v>
      </c>
      <c r="B65" s="21" t="s">
        <v>321</v>
      </c>
      <c r="C65" s="10">
        <v>42800</v>
      </c>
      <c r="D65" s="10">
        <v>0</v>
      </c>
      <c r="E65" s="10">
        <v>0</v>
      </c>
    </row>
    <row r="66" spans="1:5" ht="39" customHeight="1">
      <c r="A66" s="19" t="s">
        <v>172</v>
      </c>
      <c r="B66" s="21" t="s">
        <v>322</v>
      </c>
      <c r="C66" s="10">
        <v>1500000</v>
      </c>
      <c r="D66" s="10">
        <v>2000000</v>
      </c>
      <c r="E66" s="10">
        <v>0</v>
      </c>
    </row>
    <row r="67" spans="1:5" ht="34.5" customHeight="1">
      <c r="A67" s="11" t="s">
        <v>278</v>
      </c>
      <c r="B67" s="21" t="s">
        <v>323</v>
      </c>
      <c r="C67" s="10">
        <f>C68</f>
        <v>0</v>
      </c>
      <c r="D67" s="10">
        <f>D68</f>
        <v>2000000</v>
      </c>
      <c r="E67" s="10">
        <f>E68</f>
        <v>0</v>
      </c>
    </row>
    <row r="68" spans="1:5" ht="43.5" customHeight="1">
      <c r="A68" s="11" t="s">
        <v>279</v>
      </c>
      <c r="B68" s="21" t="s">
        <v>310</v>
      </c>
      <c r="C68" s="10">
        <v>0</v>
      </c>
      <c r="D68" s="10">
        <v>2000000</v>
      </c>
      <c r="E68" s="10">
        <v>0</v>
      </c>
    </row>
    <row r="69" spans="1:5" ht="14.25" customHeight="1">
      <c r="A69" s="11" t="s">
        <v>171</v>
      </c>
      <c r="B69" s="18" t="s">
        <v>183</v>
      </c>
      <c r="C69" s="20">
        <v>1500000</v>
      </c>
      <c r="D69" s="10">
        <f>D70</f>
        <v>0</v>
      </c>
      <c r="E69" s="10">
        <f>E70</f>
        <v>0</v>
      </c>
    </row>
    <row r="70" spans="1:5" ht="27" customHeight="1">
      <c r="A70" s="11" t="s">
        <v>170</v>
      </c>
      <c r="B70" s="21" t="s">
        <v>308</v>
      </c>
      <c r="C70" s="20">
        <v>1500000</v>
      </c>
      <c r="D70" s="10">
        <v>0</v>
      </c>
      <c r="E70" s="10">
        <v>0</v>
      </c>
    </row>
    <row r="71" spans="1:5" ht="27.75" customHeight="1">
      <c r="A71" s="11" t="s">
        <v>135</v>
      </c>
      <c r="B71" s="21" t="s">
        <v>324</v>
      </c>
      <c r="C71" s="10">
        <f t="shared" ref="C71:E72" si="4">C72</f>
        <v>128500</v>
      </c>
      <c r="D71" s="10">
        <f t="shared" si="4"/>
        <v>134500</v>
      </c>
      <c r="E71" s="10">
        <f t="shared" si="4"/>
        <v>139400</v>
      </c>
    </row>
    <row r="72" spans="1:5" ht="55.5" customHeight="1">
      <c r="A72" s="11" t="s">
        <v>280</v>
      </c>
      <c r="B72" s="21" t="s">
        <v>325</v>
      </c>
      <c r="C72" s="10">
        <f t="shared" si="4"/>
        <v>128500</v>
      </c>
      <c r="D72" s="10">
        <f t="shared" si="4"/>
        <v>134500</v>
      </c>
      <c r="E72" s="10">
        <f t="shared" si="4"/>
        <v>139400</v>
      </c>
    </row>
    <row r="73" spans="1:5" ht="66" customHeight="1">
      <c r="A73" s="11" t="s">
        <v>281</v>
      </c>
      <c r="B73" s="21" t="s">
        <v>326</v>
      </c>
      <c r="C73" s="10">
        <v>128500</v>
      </c>
      <c r="D73" s="10">
        <v>134500</v>
      </c>
      <c r="E73" s="10">
        <v>139400</v>
      </c>
    </row>
    <row r="74" spans="1:5" ht="17.25" customHeight="1">
      <c r="A74" s="10" t="s">
        <v>136</v>
      </c>
      <c r="B74" s="21" t="s">
        <v>327</v>
      </c>
      <c r="C74" s="10">
        <v>695000</v>
      </c>
      <c r="D74" s="10">
        <v>0</v>
      </c>
      <c r="E74" s="10">
        <v>0</v>
      </c>
    </row>
    <row r="75" spans="1:5" ht="33" customHeight="1">
      <c r="A75" s="11" t="s">
        <v>139</v>
      </c>
      <c r="B75" s="21" t="s">
        <v>331</v>
      </c>
      <c r="C75" s="10">
        <f>C76</f>
        <v>695000</v>
      </c>
      <c r="D75" s="10">
        <f>D76</f>
        <v>0</v>
      </c>
      <c r="E75" s="10">
        <f>E76</f>
        <v>0</v>
      </c>
    </row>
    <row r="76" spans="1:5" ht="42.75" customHeight="1">
      <c r="A76" s="11" t="s">
        <v>140</v>
      </c>
      <c r="B76" s="21" t="s">
        <v>330</v>
      </c>
      <c r="C76" s="10">
        <v>695000</v>
      </c>
      <c r="D76" s="10">
        <v>0</v>
      </c>
      <c r="E76" s="10">
        <v>0</v>
      </c>
    </row>
    <row r="77" spans="1:5" ht="39.75" customHeight="1">
      <c r="A77" s="11" t="s">
        <v>143</v>
      </c>
      <c r="B77" s="21" t="s">
        <v>328</v>
      </c>
      <c r="C77" s="10">
        <f t="shared" ref="C77:E78" si="5">C78</f>
        <v>0</v>
      </c>
      <c r="D77" s="10">
        <f t="shared" si="5"/>
        <v>1249680</v>
      </c>
      <c r="E77" s="10">
        <f t="shared" si="5"/>
        <v>0</v>
      </c>
    </row>
    <row r="78" spans="1:5" ht="45" customHeight="1">
      <c r="A78" s="11" t="s">
        <v>147</v>
      </c>
      <c r="B78" s="21" t="s">
        <v>329</v>
      </c>
      <c r="C78" s="10">
        <f t="shared" si="5"/>
        <v>0</v>
      </c>
      <c r="D78" s="10">
        <f t="shared" si="5"/>
        <v>1249680</v>
      </c>
      <c r="E78" s="10">
        <f t="shared" si="5"/>
        <v>0</v>
      </c>
    </row>
    <row r="79" spans="1:5" ht="44.25" customHeight="1">
      <c r="A79" s="11" t="s">
        <v>144</v>
      </c>
      <c r="B79" s="21" t="s">
        <v>309</v>
      </c>
      <c r="C79" s="10">
        <v>0</v>
      </c>
      <c r="D79" s="10">
        <v>1249680</v>
      </c>
      <c r="E79" s="10"/>
    </row>
    <row r="80" spans="1:5">
      <c r="A80" s="9"/>
      <c r="B80" s="6"/>
      <c r="C80" s="6"/>
      <c r="D80" s="6"/>
      <c r="E80" s="6"/>
    </row>
    <row r="81" spans="1:5">
      <c r="A81" s="9"/>
      <c r="B81" s="6"/>
      <c r="C81" s="6"/>
      <c r="D81" s="6"/>
      <c r="E81" s="6"/>
    </row>
  </sheetData>
  <autoFilter ref="B8:E79"/>
  <mergeCells count="3">
    <mergeCell ref="A7:A8"/>
    <mergeCell ref="C7:E7"/>
    <mergeCell ref="A6:E6"/>
  </mergeCells>
  <pageMargins left="0.11811023622047245" right="0.11811023622047245" top="0.15748031496062992" bottom="0.15748031496062992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5"/>
  <sheetViews>
    <sheetView workbookViewId="0">
      <selection activeCell="A6" sqref="A6:E6"/>
    </sheetView>
  </sheetViews>
  <sheetFormatPr defaultRowHeight="12.75"/>
  <cols>
    <col min="1" max="1" width="41.140625" customWidth="1"/>
    <col min="2" max="2" width="21.7109375" customWidth="1"/>
    <col min="3" max="3" width="12.7109375" customWidth="1"/>
    <col min="4" max="4" width="12.85546875" customWidth="1"/>
    <col min="5" max="5" width="13" customWidth="1"/>
  </cols>
  <sheetData>
    <row r="1" spans="1:5" ht="15">
      <c r="C1" s="2"/>
      <c r="D1" s="2"/>
      <c r="E1" s="2"/>
    </row>
    <row r="2" spans="1:5">
      <c r="C2" t="s">
        <v>299</v>
      </c>
    </row>
    <row r="3" spans="1:5">
      <c r="C3" t="s">
        <v>300</v>
      </c>
    </row>
    <row r="4" spans="1:5">
      <c r="C4" t="s">
        <v>301</v>
      </c>
    </row>
    <row r="5" spans="1:5">
      <c r="C5" t="s">
        <v>302</v>
      </c>
    </row>
    <row r="6" spans="1:5" ht="13.5" thickBot="1">
      <c r="A6" s="27" t="s">
        <v>303</v>
      </c>
      <c r="B6" s="27"/>
      <c r="C6" s="27"/>
      <c r="D6" s="27"/>
      <c r="E6" s="27"/>
    </row>
    <row r="7" spans="1:5" ht="33.75">
      <c r="A7" s="22" t="s">
        <v>0</v>
      </c>
      <c r="B7" s="3" t="s">
        <v>168</v>
      </c>
      <c r="C7" s="24" t="s">
        <v>169</v>
      </c>
      <c r="D7" s="25"/>
      <c r="E7" s="26"/>
    </row>
    <row r="8" spans="1:5">
      <c r="A8" s="23"/>
      <c r="B8" s="4" t="s">
        <v>1</v>
      </c>
      <c r="C8" s="5">
        <v>2023</v>
      </c>
      <c r="D8" s="5">
        <v>2024</v>
      </c>
      <c r="E8" s="5">
        <v>2025</v>
      </c>
    </row>
    <row r="9" spans="1:5">
      <c r="A9" s="10" t="s">
        <v>304</v>
      </c>
      <c r="B9" s="10" t="s">
        <v>2</v>
      </c>
      <c r="C9" s="10">
        <f>C10+C120</f>
        <v>8723300</v>
      </c>
      <c r="D9" s="10">
        <f>D10+D120</f>
        <v>11005180</v>
      </c>
      <c r="E9" s="10">
        <f>E10+E120</f>
        <v>7887400</v>
      </c>
    </row>
    <row r="10" spans="1:5">
      <c r="A10" s="10" t="s">
        <v>3</v>
      </c>
      <c r="B10" s="10" t="s">
        <v>4</v>
      </c>
      <c r="C10" s="10">
        <f>C11+C21+C31+C48+C59+C66+C70+C81+C88+C97+C108</f>
        <v>6528000</v>
      </c>
      <c r="D10" s="10">
        <f>D11+D21+D31+D48+D59+D66+D70+D81+D88+D97+D108</f>
        <v>6326000</v>
      </c>
      <c r="E10" s="10">
        <f>E11+E21+E31+E48+E59+E66+E70+E81+E88+E97+E108</f>
        <v>6425000</v>
      </c>
    </row>
    <row r="11" spans="1:5">
      <c r="A11" s="10" t="s">
        <v>5</v>
      </c>
      <c r="B11" s="10" t="s">
        <v>6</v>
      </c>
      <c r="C11" s="10">
        <f>C12</f>
        <v>1807000</v>
      </c>
      <c r="D11" s="10">
        <f>D12</f>
        <v>1863000</v>
      </c>
      <c r="E11" s="10">
        <f>E12</f>
        <v>1966000</v>
      </c>
    </row>
    <row r="12" spans="1:5">
      <c r="A12" s="10" t="s">
        <v>7</v>
      </c>
      <c r="B12" s="10" t="s">
        <v>8</v>
      </c>
      <c r="C12" s="10">
        <f>C13+C15+C17+C19</f>
        <v>1807000</v>
      </c>
      <c r="D12" s="10">
        <f>D13+D15+D17+D19</f>
        <v>1863000</v>
      </c>
      <c r="E12" s="10">
        <f>E13+E15+E17+E19</f>
        <v>1966000</v>
      </c>
    </row>
    <row r="13" spans="1:5" ht="89.25">
      <c r="A13" s="11" t="s">
        <v>9</v>
      </c>
      <c r="B13" s="10" t="s">
        <v>10</v>
      </c>
      <c r="C13" s="10">
        <f>C14</f>
        <v>1798000</v>
      </c>
      <c r="D13" s="10">
        <f>D14</f>
        <v>1854000</v>
      </c>
      <c r="E13" s="10">
        <f>E14</f>
        <v>1956000</v>
      </c>
    </row>
    <row r="14" spans="1:5" ht="127.5">
      <c r="A14" s="11" t="s">
        <v>284</v>
      </c>
      <c r="B14" s="10" t="s">
        <v>153</v>
      </c>
      <c r="C14" s="10">
        <v>1798000</v>
      </c>
      <c r="D14" s="10">
        <v>1854000</v>
      </c>
      <c r="E14" s="10">
        <v>1956000</v>
      </c>
    </row>
    <row r="15" spans="1:5" ht="140.25">
      <c r="A15" s="11" t="s">
        <v>11</v>
      </c>
      <c r="B15" s="10" t="s">
        <v>12</v>
      </c>
      <c r="C15" s="10">
        <f>C16</f>
        <v>1000</v>
      </c>
      <c r="D15" s="10">
        <f>D16</f>
        <v>1000</v>
      </c>
      <c r="E15" s="10">
        <f>E16</f>
        <v>1000</v>
      </c>
    </row>
    <row r="16" spans="1:5" ht="178.5">
      <c r="A16" s="11" t="s">
        <v>285</v>
      </c>
      <c r="B16" s="10" t="s">
        <v>215</v>
      </c>
      <c r="C16" s="10">
        <v>1000</v>
      </c>
      <c r="D16" s="10">
        <v>1000</v>
      </c>
      <c r="E16" s="10">
        <v>1000</v>
      </c>
    </row>
    <row r="17" spans="1:5" ht="51">
      <c r="A17" s="11" t="s">
        <v>13</v>
      </c>
      <c r="B17" s="10" t="s">
        <v>14</v>
      </c>
      <c r="C17" s="10">
        <f>C18</f>
        <v>8000</v>
      </c>
      <c r="D17" s="10">
        <f>D18</f>
        <v>8000</v>
      </c>
      <c r="E17" s="10">
        <f>E18</f>
        <v>9000</v>
      </c>
    </row>
    <row r="18" spans="1:5" ht="89.25">
      <c r="A18" s="11" t="s">
        <v>286</v>
      </c>
      <c r="B18" s="10" t="s">
        <v>216</v>
      </c>
      <c r="C18" s="10">
        <v>8000</v>
      </c>
      <c r="D18" s="10">
        <v>8000</v>
      </c>
      <c r="E18" s="10">
        <v>9000</v>
      </c>
    </row>
    <row r="19" spans="1:5" ht="114.75">
      <c r="A19" s="11" t="s">
        <v>288</v>
      </c>
      <c r="B19" s="10" t="s">
        <v>274</v>
      </c>
      <c r="C19" s="10">
        <v>0</v>
      </c>
      <c r="D19" s="10">
        <v>0</v>
      </c>
      <c r="E19" s="10">
        <v>0</v>
      </c>
    </row>
    <row r="20" spans="1:5" ht="153">
      <c r="A20" s="11" t="s">
        <v>287</v>
      </c>
      <c r="B20" s="10" t="s">
        <v>274</v>
      </c>
      <c r="C20" s="10"/>
      <c r="D20" s="10"/>
      <c r="E20" s="10"/>
    </row>
    <row r="21" spans="1:5" ht="38.25">
      <c r="A21" s="11" t="s">
        <v>15</v>
      </c>
      <c r="B21" s="10" t="s">
        <v>16</v>
      </c>
      <c r="C21" s="10">
        <f>C22</f>
        <v>931000</v>
      </c>
      <c r="D21" s="10">
        <f>D22</f>
        <v>978000</v>
      </c>
      <c r="E21" s="10">
        <f>E22</f>
        <v>1024000</v>
      </c>
    </row>
    <row r="22" spans="1:5" ht="38.25">
      <c r="A22" s="11" t="s">
        <v>17</v>
      </c>
      <c r="B22" s="10" t="s">
        <v>18</v>
      </c>
      <c r="C22" s="10">
        <f>C23+C25+C27+C30</f>
        <v>931000</v>
      </c>
      <c r="D22" s="10">
        <f>D23+D25+D27+D30</f>
        <v>978000</v>
      </c>
      <c r="E22" s="10">
        <f>E23+E25+E27+E30</f>
        <v>1024000</v>
      </c>
    </row>
    <row r="23" spans="1:5" ht="76.5">
      <c r="A23" s="11" t="s">
        <v>19</v>
      </c>
      <c r="B23" s="10" t="s">
        <v>154</v>
      </c>
      <c r="C23" s="10">
        <f>C24</f>
        <v>441000</v>
      </c>
      <c r="D23" s="10">
        <f>D24</f>
        <v>467000</v>
      </c>
      <c r="E23" s="10">
        <f>E24</f>
        <v>490000</v>
      </c>
    </row>
    <row r="24" spans="1:5" ht="127.5">
      <c r="A24" s="11" t="s">
        <v>199</v>
      </c>
      <c r="B24" s="10" t="s">
        <v>198</v>
      </c>
      <c r="C24" s="10">
        <v>441000</v>
      </c>
      <c r="D24" s="10">
        <v>467000</v>
      </c>
      <c r="E24" s="10">
        <v>490000</v>
      </c>
    </row>
    <row r="25" spans="1:5" ht="102">
      <c r="A25" s="11" t="s">
        <v>20</v>
      </c>
      <c r="B25" s="10" t="s">
        <v>155</v>
      </c>
      <c r="C25" s="10">
        <f>C26</f>
        <v>3000</v>
      </c>
      <c r="D25" s="10">
        <f>D26</f>
        <v>3000</v>
      </c>
      <c r="E25" s="10">
        <f>E26</f>
        <v>3000</v>
      </c>
    </row>
    <row r="26" spans="1:5" ht="153">
      <c r="A26" s="11" t="s">
        <v>200</v>
      </c>
      <c r="B26" s="10" t="s">
        <v>201</v>
      </c>
      <c r="C26" s="10">
        <v>3000</v>
      </c>
      <c r="D26" s="10">
        <v>3000</v>
      </c>
      <c r="E26" s="10">
        <v>3000</v>
      </c>
    </row>
    <row r="27" spans="1:5" ht="89.25">
      <c r="A27" s="11" t="s">
        <v>21</v>
      </c>
      <c r="B27" s="10" t="s">
        <v>156</v>
      </c>
      <c r="C27" s="10">
        <f>C28</f>
        <v>545000</v>
      </c>
      <c r="D27" s="10">
        <f>D28</f>
        <v>569000</v>
      </c>
      <c r="E27" s="10">
        <f>E28</f>
        <v>591000</v>
      </c>
    </row>
    <row r="28" spans="1:5" ht="140.25">
      <c r="A28" s="11" t="s">
        <v>203</v>
      </c>
      <c r="B28" s="10" t="s">
        <v>202</v>
      </c>
      <c r="C28" s="10">
        <v>545000</v>
      </c>
      <c r="D28" s="10">
        <v>569000</v>
      </c>
      <c r="E28" s="10">
        <v>591000</v>
      </c>
    </row>
    <row r="29" spans="1:5" ht="76.5">
      <c r="A29" s="11" t="s">
        <v>22</v>
      </c>
      <c r="B29" s="10" t="s">
        <v>157</v>
      </c>
      <c r="C29" s="10">
        <f>C30</f>
        <v>-58000</v>
      </c>
      <c r="D29" s="10">
        <f>D30</f>
        <v>-61000</v>
      </c>
      <c r="E29" s="10">
        <f>E30</f>
        <v>-60000</v>
      </c>
    </row>
    <row r="30" spans="1:5" ht="127.5">
      <c r="A30" s="11" t="s">
        <v>205</v>
      </c>
      <c r="B30" s="10" t="s">
        <v>204</v>
      </c>
      <c r="C30" s="10">
        <v>-58000</v>
      </c>
      <c r="D30" s="10">
        <v>-61000</v>
      </c>
      <c r="E30" s="10">
        <v>-60000</v>
      </c>
    </row>
    <row r="31" spans="1:5">
      <c r="A31" s="11" t="s">
        <v>23</v>
      </c>
      <c r="B31" s="10" t="s">
        <v>24</v>
      </c>
      <c r="C31" s="10">
        <f>C32+C43</f>
        <v>2345000</v>
      </c>
      <c r="D31" s="10">
        <f>D32+D43</f>
        <v>2439000</v>
      </c>
      <c r="E31" s="10">
        <f>E32+E43</f>
        <v>2450000</v>
      </c>
    </row>
    <row r="32" spans="1:5" ht="25.5">
      <c r="A32" s="11" t="s">
        <v>25</v>
      </c>
      <c r="B32" s="10" t="s">
        <v>26</v>
      </c>
      <c r="C32" s="10">
        <f>C33+C38</f>
        <v>220000</v>
      </c>
      <c r="D32" s="10">
        <f>D33+D38</f>
        <v>220000</v>
      </c>
      <c r="E32" s="10">
        <f>E33+E38</f>
        <v>220000</v>
      </c>
    </row>
    <row r="33" spans="1:5" ht="38.25">
      <c r="A33" s="11" t="s">
        <v>27</v>
      </c>
      <c r="B33" s="10" t="s">
        <v>28</v>
      </c>
      <c r="C33" s="10">
        <f>C34+C36</f>
        <v>80000</v>
      </c>
      <c r="D33" s="10">
        <f>D34+D36</f>
        <v>80000</v>
      </c>
      <c r="E33" s="10">
        <f>E34+E36</f>
        <v>80000</v>
      </c>
    </row>
    <row r="34" spans="1:5" ht="38.25">
      <c r="A34" s="11" t="s">
        <v>27</v>
      </c>
      <c r="B34" s="10" t="s">
        <v>29</v>
      </c>
      <c r="C34" s="10">
        <f>C35</f>
        <v>80000</v>
      </c>
      <c r="D34" s="10">
        <f>D35</f>
        <v>80000</v>
      </c>
      <c r="E34" s="10">
        <f>E35</f>
        <v>80000</v>
      </c>
    </row>
    <row r="35" spans="1:5" ht="76.5">
      <c r="A35" s="11" t="s">
        <v>289</v>
      </c>
      <c r="B35" s="10" t="s">
        <v>158</v>
      </c>
      <c r="C35" s="10">
        <v>80000</v>
      </c>
      <c r="D35" s="10">
        <v>80000</v>
      </c>
      <c r="E35" s="10">
        <v>80000</v>
      </c>
    </row>
    <row r="36" spans="1:5" ht="51">
      <c r="A36" s="11" t="s">
        <v>30</v>
      </c>
      <c r="B36" s="10" t="s">
        <v>31</v>
      </c>
      <c r="C36" s="10">
        <f>C37</f>
        <v>0</v>
      </c>
      <c r="D36" s="10">
        <f>D37</f>
        <v>0</v>
      </c>
      <c r="E36" s="10">
        <f>E37</f>
        <v>0</v>
      </c>
    </row>
    <row r="37" spans="1:5" ht="89.25">
      <c r="A37" s="11" t="s">
        <v>232</v>
      </c>
      <c r="B37" s="10" t="s">
        <v>231</v>
      </c>
      <c r="C37" s="10"/>
      <c r="D37" s="10"/>
      <c r="E37" s="10"/>
    </row>
    <row r="38" spans="1:5" ht="51">
      <c r="A38" s="11" t="s">
        <v>32</v>
      </c>
      <c r="B38" s="10" t="s">
        <v>33</v>
      </c>
      <c r="C38" s="10">
        <f>C39+C41</f>
        <v>140000</v>
      </c>
      <c r="D38" s="10">
        <f>D39+D41</f>
        <v>140000</v>
      </c>
      <c r="E38" s="10">
        <f>E39+E41</f>
        <v>140000</v>
      </c>
    </row>
    <row r="39" spans="1:5" ht="33.75">
      <c r="A39" s="7" t="s">
        <v>32</v>
      </c>
      <c r="B39" s="12" t="s">
        <v>34</v>
      </c>
      <c r="C39" s="13">
        <f>C40</f>
        <v>140000</v>
      </c>
      <c r="D39" s="13">
        <f>D40</f>
        <v>140000</v>
      </c>
      <c r="E39" s="13">
        <f>E40</f>
        <v>140000</v>
      </c>
    </row>
    <row r="40" spans="1:5" ht="90">
      <c r="A40" s="7" t="s">
        <v>290</v>
      </c>
      <c r="B40" s="14" t="s">
        <v>159</v>
      </c>
      <c r="C40" s="13">
        <v>140000</v>
      </c>
      <c r="D40" s="13">
        <v>140000</v>
      </c>
      <c r="E40" s="13">
        <v>140000</v>
      </c>
    </row>
    <row r="41" spans="1:5" ht="56.25">
      <c r="A41" s="7" t="s">
        <v>35</v>
      </c>
      <c r="B41" s="15" t="s">
        <v>36</v>
      </c>
      <c r="C41" s="13">
        <f>C42</f>
        <v>0</v>
      </c>
      <c r="D41" s="13">
        <f>D42</f>
        <v>0</v>
      </c>
      <c r="E41" s="13">
        <f>E42</f>
        <v>0</v>
      </c>
    </row>
    <row r="42" spans="1:5" ht="78.75">
      <c r="A42" s="7" t="s">
        <v>229</v>
      </c>
      <c r="B42" s="16" t="s">
        <v>230</v>
      </c>
      <c r="C42" s="13"/>
      <c r="D42" s="13"/>
      <c r="E42" s="13"/>
    </row>
    <row r="43" spans="1:5">
      <c r="A43" s="10" t="s">
        <v>37</v>
      </c>
      <c r="B43" s="10" t="s">
        <v>38</v>
      </c>
      <c r="C43" s="10">
        <f>C44+C46</f>
        <v>2125000</v>
      </c>
      <c r="D43" s="10">
        <f>D44+D46</f>
        <v>2219000</v>
      </c>
      <c r="E43" s="10">
        <f>E44+E46</f>
        <v>2230000</v>
      </c>
    </row>
    <row r="44" spans="1:5">
      <c r="A44" s="7" t="s">
        <v>37</v>
      </c>
      <c r="B44" s="12" t="s">
        <v>39</v>
      </c>
      <c r="C44" s="13">
        <f>C45</f>
        <v>2125000</v>
      </c>
      <c r="D44" s="13">
        <f>D45</f>
        <v>2219000</v>
      </c>
      <c r="E44" s="13">
        <f>E45</f>
        <v>2230000</v>
      </c>
    </row>
    <row r="45" spans="1:5" ht="45">
      <c r="A45" s="8" t="s">
        <v>282</v>
      </c>
      <c r="B45" s="14" t="s">
        <v>160</v>
      </c>
      <c r="C45" s="13">
        <v>2125000</v>
      </c>
      <c r="D45" s="13">
        <v>2219000</v>
      </c>
      <c r="E45" s="13">
        <v>2230000</v>
      </c>
    </row>
    <row r="46" spans="1:5" ht="22.5">
      <c r="A46" s="7" t="s">
        <v>40</v>
      </c>
      <c r="B46" s="12" t="s">
        <v>41</v>
      </c>
      <c r="C46" s="13">
        <f>C47</f>
        <v>0</v>
      </c>
      <c r="D46" s="13">
        <f>D47</f>
        <v>0</v>
      </c>
      <c r="E46" s="13">
        <f>E47</f>
        <v>0</v>
      </c>
    </row>
    <row r="47" spans="1:5" ht="56.25">
      <c r="A47" s="7" t="s">
        <v>234</v>
      </c>
      <c r="B47" s="16" t="s">
        <v>233</v>
      </c>
      <c r="C47" s="13"/>
      <c r="D47" s="13"/>
      <c r="E47" s="13"/>
    </row>
    <row r="48" spans="1:5">
      <c r="A48" s="10" t="s">
        <v>42</v>
      </c>
      <c r="B48" s="10" t="s">
        <v>43</v>
      </c>
      <c r="C48" s="10">
        <f>C49+C52</f>
        <v>1127000</v>
      </c>
      <c r="D48" s="10">
        <f>D49+D52</f>
        <v>1028000</v>
      </c>
      <c r="E48" s="10">
        <f>E49+E52</f>
        <v>967000</v>
      </c>
    </row>
    <row r="49" spans="1:5">
      <c r="A49" s="10" t="s">
        <v>44</v>
      </c>
      <c r="B49" s="10" t="s">
        <v>45</v>
      </c>
      <c r="C49" s="10">
        <f t="shared" ref="C49:E50" si="0">C50</f>
        <v>61000</v>
      </c>
      <c r="D49" s="10">
        <f t="shared" si="0"/>
        <v>61000</v>
      </c>
      <c r="E49" s="10">
        <f t="shared" si="0"/>
        <v>61000</v>
      </c>
    </row>
    <row r="50" spans="1:5" ht="45">
      <c r="A50" s="7" t="s">
        <v>46</v>
      </c>
      <c r="B50" s="12" t="s">
        <v>47</v>
      </c>
      <c r="C50" s="13">
        <f t="shared" si="0"/>
        <v>61000</v>
      </c>
      <c r="D50" s="13">
        <f t="shared" si="0"/>
        <v>61000</v>
      </c>
      <c r="E50" s="13">
        <f t="shared" si="0"/>
        <v>61000</v>
      </c>
    </row>
    <row r="51" spans="1:5" ht="67.5">
      <c r="A51" s="7" t="s">
        <v>283</v>
      </c>
      <c r="B51" s="14" t="s">
        <v>161</v>
      </c>
      <c r="C51" s="13">
        <v>61000</v>
      </c>
      <c r="D51" s="13">
        <v>61000</v>
      </c>
      <c r="E51" s="13">
        <v>61000</v>
      </c>
    </row>
    <row r="52" spans="1:5">
      <c r="A52" s="10" t="s">
        <v>48</v>
      </c>
      <c r="B52" s="10" t="s">
        <v>49</v>
      </c>
      <c r="C52" s="10">
        <f>C53+C56</f>
        <v>1066000</v>
      </c>
      <c r="D52" s="10">
        <f>D53+D56</f>
        <v>967000</v>
      </c>
      <c r="E52" s="10">
        <f>E53+E56</f>
        <v>906000</v>
      </c>
    </row>
    <row r="53" spans="1:5">
      <c r="A53" s="10" t="s">
        <v>50</v>
      </c>
      <c r="B53" s="10" t="s">
        <v>51</v>
      </c>
      <c r="C53" s="10">
        <f t="shared" ref="C53:E54" si="1">C54</f>
        <v>71000</v>
      </c>
      <c r="D53" s="10">
        <f t="shared" si="1"/>
        <v>71000</v>
      </c>
      <c r="E53" s="10">
        <f t="shared" si="1"/>
        <v>99000</v>
      </c>
    </row>
    <row r="54" spans="1:5" ht="51">
      <c r="A54" s="11" t="s">
        <v>52</v>
      </c>
      <c r="B54" s="10" t="s">
        <v>53</v>
      </c>
      <c r="C54" s="10">
        <f t="shared" si="1"/>
        <v>71000</v>
      </c>
      <c r="D54" s="10">
        <f t="shared" si="1"/>
        <v>71000</v>
      </c>
      <c r="E54" s="10">
        <f t="shared" si="1"/>
        <v>99000</v>
      </c>
    </row>
    <row r="55" spans="1:5" ht="89.25">
      <c r="A55" s="11" t="s">
        <v>145</v>
      </c>
      <c r="B55" s="10" t="s">
        <v>162</v>
      </c>
      <c r="C55" s="10">
        <v>71000</v>
      </c>
      <c r="D55" s="10">
        <v>71000</v>
      </c>
      <c r="E55" s="10">
        <v>99000</v>
      </c>
    </row>
    <row r="56" spans="1:5">
      <c r="A56" s="10" t="s">
        <v>54</v>
      </c>
      <c r="B56" s="10" t="s">
        <v>55</v>
      </c>
      <c r="C56" s="10">
        <f>C58</f>
        <v>995000</v>
      </c>
      <c r="D56" s="10">
        <f>D58</f>
        <v>896000</v>
      </c>
      <c r="E56" s="10">
        <f>E58</f>
        <v>807000</v>
      </c>
    </row>
    <row r="57" spans="1:5" ht="51">
      <c r="A57" s="11" t="s">
        <v>56</v>
      </c>
      <c r="B57" s="10" t="s">
        <v>57</v>
      </c>
      <c r="C57" s="10">
        <f>C58</f>
        <v>995000</v>
      </c>
      <c r="D57" s="10">
        <f>D58</f>
        <v>896000</v>
      </c>
      <c r="E57" s="10">
        <f>E58</f>
        <v>807000</v>
      </c>
    </row>
    <row r="58" spans="1:5" ht="89.25">
      <c r="A58" s="11" t="s">
        <v>146</v>
      </c>
      <c r="B58" s="10" t="s">
        <v>163</v>
      </c>
      <c r="C58" s="10">
        <v>995000</v>
      </c>
      <c r="D58" s="10">
        <v>896000</v>
      </c>
      <c r="E58" s="10">
        <v>807000</v>
      </c>
    </row>
    <row r="59" spans="1:5">
      <c r="A59" s="10" t="s">
        <v>58</v>
      </c>
      <c r="B59" s="10" t="s">
        <v>59</v>
      </c>
      <c r="C59" s="10">
        <f>C60+C62</f>
        <v>0</v>
      </c>
      <c r="D59" s="10">
        <f>D60+D62</f>
        <v>0</v>
      </c>
      <c r="E59" s="10">
        <f>E60+E62</f>
        <v>0</v>
      </c>
    </row>
    <row r="60" spans="1:5" ht="51">
      <c r="A60" s="11" t="s">
        <v>60</v>
      </c>
      <c r="B60" s="10" t="s">
        <v>61</v>
      </c>
      <c r="C60" s="10">
        <f>C61</f>
        <v>0</v>
      </c>
      <c r="D60" s="10">
        <f>D61</f>
        <v>0</v>
      </c>
      <c r="E60" s="10">
        <f>E61</f>
        <v>0</v>
      </c>
    </row>
    <row r="61" spans="1:5" ht="89.25">
      <c r="A61" s="11" t="s">
        <v>62</v>
      </c>
      <c r="B61" s="10" t="s">
        <v>164</v>
      </c>
      <c r="C61" s="10"/>
      <c r="D61" s="10"/>
      <c r="E61" s="10"/>
    </row>
    <row r="62" spans="1:5">
      <c r="A62" s="10"/>
      <c r="B62" s="10" t="s">
        <v>261</v>
      </c>
      <c r="C62" s="10">
        <f t="shared" ref="C62:E64" si="2">C63</f>
        <v>0</v>
      </c>
      <c r="D62" s="10">
        <f t="shared" si="2"/>
        <v>0</v>
      </c>
      <c r="E62" s="10">
        <f t="shared" si="2"/>
        <v>0</v>
      </c>
    </row>
    <row r="63" spans="1:5">
      <c r="A63" s="10"/>
      <c r="B63" s="10" t="s">
        <v>262</v>
      </c>
      <c r="C63" s="10">
        <f t="shared" si="2"/>
        <v>0</v>
      </c>
      <c r="D63" s="10">
        <f t="shared" si="2"/>
        <v>0</v>
      </c>
      <c r="E63" s="10">
        <f t="shared" si="2"/>
        <v>0</v>
      </c>
    </row>
    <row r="64" spans="1:5">
      <c r="A64" s="10"/>
      <c r="B64" s="10" t="s">
        <v>263</v>
      </c>
      <c r="C64" s="10">
        <f t="shared" si="2"/>
        <v>0</v>
      </c>
      <c r="D64" s="10">
        <f t="shared" si="2"/>
        <v>0</v>
      </c>
      <c r="E64" s="10">
        <f t="shared" si="2"/>
        <v>0</v>
      </c>
    </row>
    <row r="65" spans="1:5">
      <c r="A65" s="10"/>
      <c r="B65" s="10" t="s">
        <v>264</v>
      </c>
      <c r="C65" s="10"/>
      <c r="D65" s="10"/>
      <c r="E65" s="10"/>
    </row>
    <row r="66" spans="1:5" ht="38.25">
      <c r="A66" s="11" t="s">
        <v>63</v>
      </c>
      <c r="B66" s="10" t="s">
        <v>64</v>
      </c>
      <c r="C66" s="10">
        <f t="shared" ref="C66:E68" si="3">C67</f>
        <v>0</v>
      </c>
      <c r="D66" s="10">
        <f t="shared" si="3"/>
        <v>0</v>
      </c>
      <c r="E66" s="10">
        <f t="shared" si="3"/>
        <v>0</v>
      </c>
    </row>
    <row r="67" spans="1:5">
      <c r="A67" s="10" t="s">
        <v>65</v>
      </c>
      <c r="B67" s="10" t="s">
        <v>66</v>
      </c>
      <c r="C67" s="10">
        <f t="shared" si="3"/>
        <v>0</v>
      </c>
      <c r="D67" s="10">
        <f t="shared" si="3"/>
        <v>0</v>
      </c>
      <c r="E67" s="10">
        <f t="shared" si="3"/>
        <v>0</v>
      </c>
    </row>
    <row r="68" spans="1:5" ht="25.5">
      <c r="A68" s="11" t="s">
        <v>67</v>
      </c>
      <c r="B68" s="10" t="s">
        <v>68</v>
      </c>
      <c r="C68" s="10">
        <f t="shared" si="3"/>
        <v>0</v>
      </c>
      <c r="D68" s="10">
        <f t="shared" si="3"/>
        <v>0</v>
      </c>
      <c r="E68" s="10">
        <f t="shared" si="3"/>
        <v>0</v>
      </c>
    </row>
    <row r="69" spans="1:5" ht="51">
      <c r="A69" s="11" t="s">
        <v>69</v>
      </c>
      <c r="B69" s="10" t="s">
        <v>70</v>
      </c>
      <c r="C69" s="10"/>
      <c r="D69" s="10"/>
      <c r="E69" s="10"/>
    </row>
    <row r="70" spans="1:5" ht="51">
      <c r="A70" s="11" t="s">
        <v>71</v>
      </c>
      <c r="B70" s="10" t="s">
        <v>72</v>
      </c>
      <c r="C70" s="10">
        <f>C71+C76</f>
        <v>18000</v>
      </c>
      <c r="D70" s="10">
        <f>D71+D76</f>
        <v>18000</v>
      </c>
      <c r="E70" s="10">
        <f>E71+E76</f>
        <v>18000</v>
      </c>
    </row>
    <row r="71" spans="1:5" ht="114.75">
      <c r="A71" s="11" t="s">
        <v>73</v>
      </c>
      <c r="B71" s="10" t="s">
        <v>74</v>
      </c>
      <c r="C71" s="10">
        <f>C72+C74</f>
        <v>18000</v>
      </c>
      <c r="D71" s="10">
        <f>D72+D74</f>
        <v>18000</v>
      </c>
      <c r="E71" s="10">
        <f>E72+E74</f>
        <v>18000</v>
      </c>
    </row>
    <row r="72" spans="1:5" ht="102">
      <c r="A72" s="11" t="s">
        <v>75</v>
      </c>
      <c r="B72" s="10" t="s">
        <v>76</v>
      </c>
      <c r="C72" s="10">
        <f>C73</f>
        <v>0</v>
      </c>
      <c r="D72" s="10">
        <f>D73</f>
        <v>0</v>
      </c>
      <c r="E72" s="10">
        <f>E73</f>
        <v>0</v>
      </c>
    </row>
    <row r="73" spans="1:5" ht="89.25">
      <c r="A73" s="11" t="s">
        <v>77</v>
      </c>
      <c r="B73" s="10" t="s">
        <v>78</v>
      </c>
      <c r="C73" s="10"/>
      <c r="D73" s="10"/>
      <c r="E73" s="10"/>
    </row>
    <row r="74" spans="1:5" ht="89.25">
      <c r="A74" s="11" t="s">
        <v>79</v>
      </c>
      <c r="B74" s="10" t="s">
        <v>80</v>
      </c>
      <c r="C74" s="10">
        <f>C75</f>
        <v>18000</v>
      </c>
      <c r="D74" s="10">
        <f>D75</f>
        <v>18000</v>
      </c>
      <c r="E74" s="10">
        <f>E75</f>
        <v>18000</v>
      </c>
    </row>
    <row r="75" spans="1:5" ht="76.5">
      <c r="A75" s="11" t="s">
        <v>81</v>
      </c>
      <c r="B75" s="10" t="s">
        <v>165</v>
      </c>
      <c r="C75" s="10">
        <v>18000</v>
      </c>
      <c r="D75" s="10">
        <v>18000</v>
      </c>
      <c r="E75" s="10">
        <v>18000</v>
      </c>
    </row>
    <row r="76" spans="1:5" ht="102">
      <c r="A76" s="11" t="s">
        <v>82</v>
      </c>
      <c r="B76" s="10" t="s">
        <v>83</v>
      </c>
      <c r="C76" s="10">
        <f t="shared" ref="C76:E77" si="4">C77</f>
        <v>0</v>
      </c>
      <c r="D76" s="10">
        <f t="shared" si="4"/>
        <v>0</v>
      </c>
      <c r="E76" s="10">
        <f t="shared" si="4"/>
        <v>0</v>
      </c>
    </row>
    <row r="77" spans="1:5" ht="102">
      <c r="A77" s="11" t="s">
        <v>84</v>
      </c>
      <c r="B77" s="10" t="s">
        <v>85</v>
      </c>
      <c r="C77" s="10">
        <f t="shared" si="4"/>
        <v>0</v>
      </c>
      <c r="D77" s="10">
        <f t="shared" si="4"/>
        <v>0</v>
      </c>
      <c r="E77" s="10">
        <f t="shared" si="4"/>
        <v>0</v>
      </c>
    </row>
    <row r="78" spans="1:5" ht="89.25">
      <c r="A78" s="11" t="s">
        <v>86</v>
      </c>
      <c r="B78" s="10" t="s">
        <v>87</v>
      </c>
      <c r="C78" s="10"/>
      <c r="D78" s="10"/>
      <c r="E78" s="10"/>
    </row>
    <row r="79" spans="1:5" ht="89.25">
      <c r="A79" s="11" t="s">
        <v>86</v>
      </c>
      <c r="B79" s="10" t="s">
        <v>87</v>
      </c>
      <c r="C79" s="10"/>
      <c r="D79" s="10"/>
      <c r="E79" s="10"/>
    </row>
    <row r="80" spans="1:5" ht="89.25">
      <c r="A80" s="11" t="s">
        <v>86</v>
      </c>
      <c r="B80" s="10" t="s">
        <v>275</v>
      </c>
      <c r="C80" s="10"/>
      <c r="D80" s="10"/>
      <c r="E80" s="10"/>
    </row>
    <row r="81" spans="1:5" ht="38.25">
      <c r="A81" s="17" t="s">
        <v>88</v>
      </c>
      <c r="B81" s="10" t="s">
        <v>89</v>
      </c>
      <c r="C81" s="10">
        <f>C82+C85</f>
        <v>0</v>
      </c>
      <c r="D81" s="10">
        <f>D82+D85</f>
        <v>0</v>
      </c>
      <c r="E81" s="10">
        <f>E82+E85</f>
        <v>0</v>
      </c>
    </row>
    <row r="82" spans="1:5">
      <c r="A82" s="17" t="s">
        <v>90</v>
      </c>
      <c r="B82" s="10" t="s">
        <v>91</v>
      </c>
      <c r="C82" s="10">
        <f t="shared" ref="C82:E83" si="5">C83</f>
        <v>0</v>
      </c>
      <c r="D82" s="10">
        <f t="shared" si="5"/>
        <v>0</v>
      </c>
      <c r="E82" s="10">
        <f t="shared" si="5"/>
        <v>0</v>
      </c>
    </row>
    <row r="83" spans="1:5" ht="25.5">
      <c r="A83" s="17" t="s">
        <v>92</v>
      </c>
      <c r="B83" s="10" t="s">
        <v>93</v>
      </c>
      <c r="C83" s="10">
        <f t="shared" si="5"/>
        <v>0</v>
      </c>
      <c r="D83" s="10">
        <f t="shared" si="5"/>
        <v>0</v>
      </c>
      <c r="E83" s="10">
        <f t="shared" si="5"/>
        <v>0</v>
      </c>
    </row>
    <row r="84" spans="1:5" ht="38.25">
      <c r="A84" s="17" t="s">
        <v>94</v>
      </c>
      <c r="B84" s="10" t="s">
        <v>95</v>
      </c>
      <c r="C84" s="10"/>
      <c r="D84" s="10"/>
      <c r="E84" s="10"/>
    </row>
    <row r="85" spans="1:5">
      <c r="A85" s="17" t="s">
        <v>96</v>
      </c>
      <c r="B85" s="10" t="s">
        <v>97</v>
      </c>
      <c r="C85" s="10">
        <f t="shared" ref="C85:E86" si="6">C86</f>
        <v>0</v>
      </c>
      <c r="D85" s="10">
        <f t="shared" si="6"/>
        <v>0</v>
      </c>
      <c r="E85" s="10">
        <f t="shared" si="6"/>
        <v>0</v>
      </c>
    </row>
    <row r="86" spans="1:5" ht="25.5">
      <c r="A86" s="17" t="s">
        <v>98</v>
      </c>
      <c r="B86" s="10" t="s">
        <v>99</v>
      </c>
      <c r="C86" s="10">
        <f t="shared" si="6"/>
        <v>0</v>
      </c>
      <c r="D86" s="10">
        <f t="shared" si="6"/>
        <v>0</v>
      </c>
      <c r="E86" s="10">
        <f t="shared" si="6"/>
        <v>0</v>
      </c>
    </row>
    <row r="87" spans="1:5" ht="25.5">
      <c r="A87" s="17" t="s">
        <v>100</v>
      </c>
      <c r="B87" s="10" t="s">
        <v>265</v>
      </c>
      <c r="C87" s="10"/>
      <c r="D87" s="10"/>
      <c r="E87" s="10"/>
    </row>
    <row r="88" spans="1:5" ht="25.5">
      <c r="A88" s="17" t="s">
        <v>101</v>
      </c>
      <c r="B88" s="10" t="s">
        <v>102</v>
      </c>
      <c r="C88" s="10">
        <f>C89+C91+C94</f>
        <v>0</v>
      </c>
      <c r="D88" s="10">
        <f>D89+D91+D94</f>
        <v>0</v>
      </c>
      <c r="E88" s="10">
        <f>E89+E91+E94</f>
        <v>0</v>
      </c>
    </row>
    <row r="89" spans="1:5">
      <c r="A89" s="17" t="s">
        <v>103</v>
      </c>
      <c r="B89" s="10" t="s">
        <v>104</v>
      </c>
      <c r="C89" s="10">
        <f>C90</f>
        <v>0</v>
      </c>
      <c r="D89" s="10">
        <f>D90</f>
        <v>0</v>
      </c>
      <c r="E89" s="10">
        <f>E90</f>
        <v>0</v>
      </c>
    </row>
    <row r="90" spans="1:5" ht="25.5">
      <c r="A90" s="17" t="s">
        <v>105</v>
      </c>
      <c r="B90" s="10" t="s">
        <v>106</v>
      </c>
      <c r="C90" s="10"/>
      <c r="D90" s="10"/>
      <c r="E90" s="10"/>
    </row>
    <row r="91" spans="1:5" ht="102">
      <c r="A91" s="17" t="s">
        <v>107</v>
      </c>
      <c r="B91" s="10" t="s">
        <v>108</v>
      </c>
      <c r="C91" s="10">
        <f t="shared" ref="C91:E92" si="7">C92</f>
        <v>0</v>
      </c>
      <c r="D91" s="10">
        <f t="shared" si="7"/>
        <v>0</v>
      </c>
      <c r="E91" s="10">
        <f t="shared" si="7"/>
        <v>0</v>
      </c>
    </row>
    <row r="92" spans="1:5" ht="102">
      <c r="A92" s="17" t="s">
        <v>109</v>
      </c>
      <c r="B92" s="10" t="s">
        <v>110</v>
      </c>
      <c r="C92" s="10">
        <f t="shared" si="7"/>
        <v>0</v>
      </c>
      <c r="D92" s="10">
        <f t="shared" si="7"/>
        <v>0</v>
      </c>
      <c r="E92" s="10">
        <f t="shared" si="7"/>
        <v>0</v>
      </c>
    </row>
    <row r="93" spans="1:5" ht="102">
      <c r="A93" s="17" t="s">
        <v>111</v>
      </c>
      <c r="B93" s="10" t="s">
        <v>166</v>
      </c>
      <c r="C93" s="10">
        <v>0</v>
      </c>
      <c r="D93" s="10">
        <v>0</v>
      </c>
      <c r="E93" s="10">
        <v>0</v>
      </c>
    </row>
    <row r="94" spans="1:5" ht="38.25">
      <c r="A94" s="17" t="s">
        <v>149</v>
      </c>
      <c r="B94" s="10" t="s">
        <v>148</v>
      </c>
      <c r="C94" s="10">
        <f t="shared" ref="C94:E95" si="8">C95</f>
        <v>0</v>
      </c>
      <c r="D94" s="10">
        <f t="shared" si="8"/>
        <v>0</v>
      </c>
      <c r="E94" s="10">
        <f t="shared" si="8"/>
        <v>0</v>
      </c>
    </row>
    <row r="95" spans="1:5" ht="63.75">
      <c r="A95" s="17" t="s">
        <v>151</v>
      </c>
      <c r="B95" s="10" t="s">
        <v>152</v>
      </c>
      <c r="C95" s="10">
        <f t="shared" si="8"/>
        <v>0</v>
      </c>
      <c r="D95" s="10">
        <f t="shared" si="8"/>
        <v>0</v>
      </c>
      <c r="E95" s="10">
        <f t="shared" si="8"/>
        <v>0</v>
      </c>
    </row>
    <row r="96" spans="1:5" ht="63.75">
      <c r="A96" s="17" t="s">
        <v>150</v>
      </c>
      <c r="B96" s="10" t="s">
        <v>167</v>
      </c>
      <c r="C96" s="10"/>
      <c r="D96" s="10"/>
      <c r="E96" s="10"/>
    </row>
    <row r="97" spans="1:5" ht="25.5">
      <c r="A97" s="17" t="s">
        <v>112</v>
      </c>
      <c r="B97" s="10" t="s">
        <v>113</v>
      </c>
      <c r="C97" s="10">
        <f>C98+C100+C102+C104+C106</f>
        <v>0</v>
      </c>
      <c r="D97" s="10">
        <f>D98+D100+D102+D104+D106</f>
        <v>0</v>
      </c>
      <c r="E97" s="10">
        <f>E98+E100+E102+E104+E106</f>
        <v>0</v>
      </c>
    </row>
    <row r="98" spans="1:5" ht="51">
      <c r="A98" s="17" t="s">
        <v>266</v>
      </c>
      <c r="B98" s="10" t="s">
        <v>267</v>
      </c>
      <c r="C98" s="10"/>
      <c r="D98" s="10"/>
      <c r="E98" s="10"/>
    </row>
    <row r="99" spans="1:5" ht="89.25">
      <c r="A99" s="17" t="s">
        <v>268</v>
      </c>
      <c r="B99" s="10" t="s">
        <v>269</v>
      </c>
      <c r="C99" s="10"/>
      <c r="D99" s="10"/>
      <c r="E99" s="10"/>
    </row>
    <row r="100" spans="1:5" ht="76.5">
      <c r="A100" s="17" t="s">
        <v>114</v>
      </c>
      <c r="B100" s="10" t="s">
        <v>115</v>
      </c>
      <c r="C100" s="10">
        <f>C101</f>
        <v>0</v>
      </c>
      <c r="D100" s="10">
        <f>D101</f>
        <v>0</v>
      </c>
      <c r="E100" s="10">
        <f>E101</f>
        <v>0</v>
      </c>
    </row>
    <row r="101" spans="1:5" ht="89.25">
      <c r="A101" s="17" t="s">
        <v>116</v>
      </c>
      <c r="B101" s="10" t="s">
        <v>117</v>
      </c>
      <c r="C101" s="10"/>
      <c r="D101" s="10"/>
      <c r="E101" s="10"/>
    </row>
    <row r="102" spans="1:5" ht="51">
      <c r="A102" s="17" t="s">
        <v>118</v>
      </c>
      <c r="B102" s="10" t="s">
        <v>119</v>
      </c>
      <c r="C102" s="10">
        <f>C103</f>
        <v>0</v>
      </c>
      <c r="D102" s="10">
        <f>D103</f>
        <v>0</v>
      </c>
      <c r="E102" s="10">
        <f>E103</f>
        <v>0</v>
      </c>
    </row>
    <row r="103" spans="1:5" ht="63.75">
      <c r="A103" s="17" t="s">
        <v>120</v>
      </c>
      <c r="B103" s="10" t="s">
        <v>121</v>
      </c>
      <c r="C103" s="10"/>
      <c r="D103" s="10"/>
      <c r="E103" s="10"/>
    </row>
    <row r="104" spans="1:5" ht="38.25">
      <c r="A104" s="17" t="s">
        <v>122</v>
      </c>
      <c r="B104" s="10" t="s">
        <v>123</v>
      </c>
      <c r="C104" s="10">
        <f>C105</f>
        <v>0</v>
      </c>
      <c r="D104" s="10">
        <f>D105</f>
        <v>0</v>
      </c>
      <c r="E104" s="10">
        <f>E105</f>
        <v>0</v>
      </c>
    </row>
    <row r="105" spans="1:5" ht="51">
      <c r="A105" s="17" t="s">
        <v>124</v>
      </c>
      <c r="B105" s="10" t="s">
        <v>125</v>
      </c>
      <c r="C105" s="10"/>
      <c r="D105" s="10"/>
      <c r="E105" s="10"/>
    </row>
    <row r="106" spans="1:5" ht="25.5">
      <c r="A106" s="17" t="s">
        <v>272</v>
      </c>
      <c r="B106" s="10" t="s">
        <v>270</v>
      </c>
      <c r="C106" s="10">
        <f>C107</f>
        <v>0</v>
      </c>
      <c r="D106" s="10">
        <f>D107</f>
        <v>0</v>
      </c>
      <c r="E106" s="10">
        <f>E107</f>
        <v>0</v>
      </c>
    </row>
    <row r="107" spans="1:5" ht="38.25">
      <c r="A107" s="17" t="s">
        <v>273</v>
      </c>
      <c r="B107" s="10" t="s">
        <v>271</v>
      </c>
      <c r="C107" s="10"/>
      <c r="D107" s="10"/>
      <c r="E107" s="10"/>
    </row>
    <row r="108" spans="1:5">
      <c r="A108" s="11" t="s">
        <v>126</v>
      </c>
      <c r="B108" s="10" t="s">
        <v>127</v>
      </c>
      <c r="C108" s="10">
        <f t="shared" ref="C108:E109" si="9">C109</f>
        <v>300000</v>
      </c>
      <c r="D108" s="10">
        <f t="shared" si="9"/>
        <v>0</v>
      </c>
      <c r="E108" s="10">
        <f t="shared" si="9"/>
        <v>0</v>
      </c>
    </row>
    <row r="109" spans="1:5">
      <c r="A109" s="10" t="s">
        <v>242</v>
      </c>
      <c r="B109" s="10" t="s">
        <v>241</v>
      </c>
      <c r="C109" s="10">
        <f t="shared" si="9"/>
        <v>300000</v>
      </c>
      <c r="D109" s="10">
        <f t="shared" si="9"/>
        <v>0</v>
      </c>
      <c r="E109" s="10">
        <f t="shared" si="9"/>
        <v>0</v>
      </c>
    </row>
    <row r="110" spans="1:5" ht="22.5">
      <c r="A110" s="7" t="s">
        <v>243</v>
      </c>
      <c r="B110" s="12" t="s">
        <v>251</v>
      </c>
      <c r="C110" s="13">
        <f>C111+C112+C113+C114+C115+C116+C117+C118+C119</f>
        <v>300000</v>
      </c>
      <c r="D110" s="13">
        <f>D111+D112+D113+D114+D115+D116+D117+D118+D119</f>
        <v>0</v>
      </c>
      <c r="E110" s="13">
        <f>E111+E112+E113+E114+E115+E116+E117+E118+E119</f>
        <v>0</v>
      </c>
    </row>
    <row r="111" spans="1:5" ht="45">
      <c r="A111" s="7" t="s">
        <v>244</v>
      </c>
      <c r="B111" s="12" t="s">
        <v>252</v>
      </c>
      <c r="C111" s="13"/>
      <c r="D111" s="13"/>
      <c r="E111" s="13"/>
    </row>
    <row r="112" spans="1:5" ht="45">
      <c r="A112" s="7" t="s">
        <v>245</v>
      </c>
      <c r="B112" s="12" t="s">
        <v>253</v>
      </c>
      <c r="C112" s="13"/>
      <c r="D112" s="13"/>
      <c r="E112" s="13"/>
    </row>
    <row r="113" spans="1:5" ht="45">
      <c r="A113" s="7" t="s">
        <v>246</v>
      </c>
      <c r="B113" s="12" t="s">
        <v>254</v>
      </c>
      <c r="C113" s="13"/>
      <c r="D113" s="13"/>
      <c r="E113" s="13"/>
    </row>
    <row r="114" spans="1:5" ht="45">
      <c r="A114" s="7" t="s">
        <v>247</v>
      </c>
      <c r="B114" s="12" t="s">
        <v>255</v>
      </c>
      <c r="C114" s="13"/>
      <c r="D114" s="13"/>
      <c r="E114" s="13"/>
    </row>
    <row r="115" spans="1:5" ht="33.75">
      <c r="A115" s="7" t="s">
        <v>293</v>
      </c>
      <c r="B115" s="12" t="s">
        <v>294</v>
      </c>
      <c r="C115" s="13"/>
      <c r="D115" s="13"/>
      <c r="E115" s="13"/>
    </row>
    <row r="116" spans="1:5" ht="33.75">
      <c r="A116" s="7" t="s">
        <v>295</v>
      </c>
      <c r="B116" s="12" t="s">
        <v>296</v>
      </c>
      <c r="C116" s="13"/>
      <c r="D116" s="13"/>
      <c r="E116" s="13"/>
    </row>
    <row r="117" spans="1:5" ht="33.75">
      <c r="A117" s="7" t="s">
        <v>248</v>
      </c>
      <c r="B117" s="12" t="s">
        <v>256</v>
      </c>
      <c r="C117" s="13"/>
      <c r="D117" s="13"/>
      <c r="E117" s="13"/>
    </row>
    <row r="118" spans="1:5" ht="33.75">
      <c r="A118" s="7" t="s">
        <v>249</v>
      </c>
      <c r="B118" s="12" t="s">
        <v>257</v>
      </c>
      <c r="C118" s="13">
        <f>150000+150000</f>
        <v>300000</v>
      </c>
      <c r="D118" s="13"/>
      <c r="E118" s="13"/>
    </row>
    <row r="119" spans="1:5" ht="45">
      <c r="A119" s="7" t="s">
        <v>297</v>
      </c>
      <c r="B119" s="12" t="s">
        <v>298</v>
      </c>
      <c r="C119" s="13"/>
      <c r="D119" s="13"/>
      <c r="E119" s="13"/>
    </row>
    <row r="120" spans="1:5">
      <c r="A120" s="10" t="s">
        <v>128</v>
      </c>
      <c r="B120" s="10" t="s">
        <v>129</v>
      </c>
      <c r="C120" s="10">
        <f>C121+C156+C159</f>
        <v>2195300</v>
      </c>
      <c r="D120" s="10">
        <f>D121+D156+D159</f>
        <v>4679180</v>
      </c>
      <c r="E120" s="10">
        <f>E121+E156+E159</f>
        <v>1462400</v>
      </c>
    </row>
    <row r="121" spans="1:5">
      <c r="A121" s="10" t="s">
        <v>130</v>
      </c>
      <c r="B121" s="10" t="s">
        <v>131</v>
      </c>
      <c r="C121" s="10">
        <f>C122+C129+C148+C151</f>
        <v>2195300</v>
      </c>
      <c r="D121" s="10">
        <f>D122+D129+D148+D151</f>
        <v>3429500</v>
      </c>
      <c r="E121" s="10">
        <f>E122+E129+E148+E151</f>
        <v>1462400</v>
      </c>
    </row>
    <row r="122" spans="1:5">
      <c r="A122" s="10" t="s">
        <v>132</v>
      </c>
      <c r="B122" s="10" t="s">
        <v>175</v>
      </c>
      <c r="C122" s="10">
        <f>C123+C125+C127</f>
        <v>1371800</v>
      </c>
      <c r="D122" s="10">
        <f>D123+D125+D127</f>
        <v>1295000</v>
      </c>
      <c r="E122" s="10">
        <f>E123+E125+E127</f>
        <v>1323000</v>
      </c>
    </row>
    <row r="123" spans="1:5">
      <c r="A123" s="10" t="s">
        <v>259</v>
      </c>
      <c r="B123" s="10" t="s">
        <v>250</v>
      </c>
      <c r="C123" s="10">
        <f t="shared" ref="C123:E127" si="10">C124</f>
        <v>1329000</v>
      </c>
      <c r="D123" s="10">
        <f t="shared" si="10"/>
        <v>1295000</v>
      </c>
      <c r="E123" s="10">
        <f t="shared" si="10"/>
        <v>1323000</v>
      </c>
    </row>
    <row r="124" spans="1:5">
      <c r="A124" s="10" t="s">
        <v>258</v>
      </c>
      <c r="B124" s="10" t="s">
        <v>260</v>
      </c>
      <c r="C124" s="10">
        <v>1329000</v>
      </c>
      <c r="D124" s="10">
        <v>1295000</v>
      </c>
      <c r="E124" s="10">
        <v>1323000</v>
      </c>
    </row>
    <row r="125" spans="1:5">
      <c r="A125" s="10" t="s">
        <v>133</v>
      </c>
      <c r="B125" s="10" t="s">
        <v>176</v>
      </c>
      <c r="C125" s="10">
        <f t="shared" si="10"/>
        <v>42800</v>
      </c>
      <c r="D125" s="10">
        <f t="shared" si="10"/>
        <v>0</v>
      </c>
      <c r="E125" s="10">
        <f t="shared" si="10"/>
        <v>0</v>
      </c>
    </row>
    <row r="126" spans="1:5">
      <c r="A126" s="10" t="s">
        <v>134</v>
      </c>
      <c r="B126" s="10" t="s">
        <v>177</v>
      </c>
      <c r="C126" s="10">
        <v>42800</v>
      </c>
      <c r="D126" s="10">
        <v>0</v>
      </c>
      <c r="E126" s="10">
        <v>0</v>
      </c>
    </row>
    <row r="127" spans="1:5">
      <c r="A127" s="10" t="s">
        <v>219</v>
      </c>
      <c r="B127" s="10" t="s">
        <v>217</v>
      </c>
      <c r="C127" s="10">
        <f t="shared" si="10"/>
        <v>0</v>
      </c>
      <c r="D127" s="10">
        <f t="shared" si="10"/>
        <v>0</v>
      </c>
      <c r="E127" s="10">
        <f t="shared" si="10"/>
        <v>0</v>
      </c>
    </row>
    <row r="128" spans="1:5">
      <c r="A128" s="10" t="s">
        <v>220</v>
      </c>
      <c r="B128" s="10" t="s">
        <v>218</v>
      </c>
      <c r="C128" s="10">
        <v>0</v>
      </c>
      <c r="D128" s="10">
        <v>0</v>
      </c>
      <c r="E128" s="10">
        <v>0</v>
      </c>
    </row>
    <row r="129" spans="1:5">
      <c r="A129" s="10" t="s">
        <v>172</v>
      </c>
      <c r="B129" s="10" t="s">
        <v>178</v>
      </c>
      <c r="C129" s="10">
        <f>C130+C132+C134+C136+C138+C140+C142+C144+C146</f>
        <v>0</v>
      </c>
      <c r="D129" s="10">
        <f>D130+D132+D134+D136+D138+D140+D142+D144+D146</f>
        <v>2000000</v>
      </c>
      <c r="E129" s="10">
        <f>E130+E132+E134+E136+E138+E140+E142+E144+E146</f>
        <v>0</v>
      </c>
    </row>
    <row r="130" spans="1:5">
      <c r="A130" s="10" t="s">
        <v>209</v>
      </c>
      <c r="B130" s="10" t="s">
        <v>208</v>
      </c>
      <c r="C130" s="10">
        <f>C131</f>
        <v>0</v>
      </c>
      <c r="D130" s="10">
        <f>D131</f>
        <v>0</v>
      </c>
      <c r="E130" s="10">
        <f>E131</f>
        <v>0</v>
      </c>
    </row>
    <row r="131" spans="1:5">
      <c r="A131" s="10" t="s">
        <v>210</v>
      </c>
      <c r="B131" s="10" t="s">
        <v>207</v>
      </c>
      <c r="C131" s="10"/>
      <c r="D131" s="10"/>
      <c r="E131" s="10"/>
    </row>
    <row r="132" spans="1:5">
      <c r="A132" s="10" t="s">
        <v>173</v>
      </c>
      <c r="B132" s="10" t="s">
        <v>179</v>
      </c>
      <c r="C132" s="10">
        <f>C133</f>
        <v>0</v>
      </c>
      <c r="D132" s="10">
        <f>D133</f>
        <v>0</v>
      </c>
      <c r="E132" s="10">
        <f>E133</f>
        <v>0</v>
      </c>
    </row>
    <row r="133" spans="1:5">
      <c r="A133" s="10" t="s">
        <v>174</v>
      </c>
      <c r="B133" s="10" t="s">
        <v>180</v>
      </c>
      <c r="C133" s="10"/>
      <c r="D133" s="10"/>
      <c r="E133" s="10"/>
    </row>
    <row r="134" spans="1:5">
      <c r="A134" s="10" t="s">
        <v>236</v>
      </c>
      <c r="B134" s="10" t="s">
        <v>237</v>
      </c>
      <c r="C134" s="10">
        <f>C135</f>
        <v>0</v>
      </c>
      <c r="D134" s="10">
        <f>D135</f>
        <v>0</v>
      </c>
      <c r="E134" s="10">
        <f>E135</f>
        <v>0</v>
      </c>
    </row>
    <row r="135" spans="1:5">
      <c r="A135" s="10" t="s">
        <v>235</v>
      </c>
      <c r="B135" s="10" t="s">
        <v>238</v>
      </c>
      <c r="C135" s="10"/>
      <c r="D135" s="10"/>
      <c r="E135" s="10"/>
    </row>
    <row r="136" spans="1:5">
      <c r="A136" s="10" t="s">
        <v>228</v>
      </c>
      <c r="B136" s="10" t="s">
        <v>225</v>
      </c>
      <c r="C136" s="10">
        <f>C137</f>
        <v>0</v>
      </c>
      <c r="D136" s="10">
        <f>D137</f>
        <v>0</v>
      </c>
      <c r="E136" s="10">
        <f>E137</f>
        <v>0</v>
      </c>
    </row>
    <row r="137" spans="1:5">
      <c r="A137" s="10" t="s">
        <v>227</v>
      </c>
      <c r="B137" s="10" t="s">
        <v>226</v>
      </c>
      <c r="C137" s="10"/>
      <c r="D137" s="10"/>
      <c r="E137" s="10"/>
    </row>
    <row r="138" spans="1:5">
      <c r="A138" s="10" t="s">
        <v>224</v>
      </c>
      <c r="B138" s="10" t="s">
        <v>221</v>
      </c>
      <c r="C138" s="10">
        <f>C139</f>
        <v>0</v>
      </c>
      <c r="D138" s="10">
        <f>D139</f>
        <v>0</v>
      </c>
      <c r="E138" s="10">
        <f>E139</f>
        <v>0</v>
      </c>
    </row>
    <row r="139" spans="1:5">
      <c r="A139" s="10" t="s">
        <v>223</v>
      </c>
      <c r="B139" s="10" t="s">
        <v>222</v>
      </c>
      <c r="C139" s="10"/>
      <c r="D139" s="10"/>
      <c r="E139" s="10"/>
    </row>
    <row r="140" spans="1:5">
      <c r="A140" s="10" t="s">
        <v>213</v>
      </c>
      <c r="B140" s="10" t="s">
        <v>211</v>
      </c>
      <c r="C140" s="10">
        <f>C141</f>
        <v>0</v>
      </c>
      <c r="D140" s="10">
        <f>D141</f>
        <v>0</v>
      </c>
      <c r="E140" s="10">
        <f>E141</f>
        <v>0</v>
      </c>
    </row>
    <row r="141" spans="1:5" ht="25.5">
      <c r="A141" s="11" t="s">
        <v>214</v>
      </c>
      <c r="B141" s="10" t="s">
        <v>212</v>
      </c>
      <c r="C141" s="10"/>
      <c r="D141" s="10"/>
      <c r="E141" s="10"/>
    </row>
    <row r="142" spans="1:5" ht="38.25">
      <c r="A142" s="11" t="s">
        <v>276</v>
      </c>
      <c r="B142" s="10" t="s">
        <v>181</v>
      </c>
      <c r="C142" s="10">
        <f>C143</f>
        <v>0</v>
      </c>
      <c r="D142" s="10">
        <f>D143</f>
        <v>0</v>
      </c>
      <c r="E142" s="10">
        <f>E143</f>
        <v>0</v>
      </c>
    </row>
    <row r="143" spans="1:5" ht="38.25">
      <c r="A143" s="11" t="s">
        <v>277</v>
      </c>
      <c r="B143" s="10" t="s">
        <v>182</v>
      </c>
      <c r="C143" s="10"/>
      <c r="D143" s="10"/>
      <c r="E143" s="10"/>
    </row>
    <row r="144" spans="1:5" ht="25.5">
      <c r="A144" s="11" t="s">
        <v>278</v>
      </c>
      <c r="B144" s="10" t="s">
        <v>240</v>
      </c>
      <c r="C144" s="10">
        <f>C145</f>
        <v>0</v>
      </c>
      <c r="D144" s="10">
        <f>D145</f>
        <v>2000000</v>
      </c>
      <c r="E144" s="10">
        <f>E145</f>
        <v>0</v>
      </c>
    </row>
    <row r="145" spans="1:5" ht="38.25">
      <c r="A145" s="11" t="s">
        <v>279</v>
      </c>
      <c r="B145" s="10" t="s">
        <v>239</v>
      </c>
      <c r="C145" s="10"/>
      <c r="D145" s="10">
        <v>2000000</v>
      </c>
      <c r="E145" s="10"/>
    </row>
    <row r="146" spans="1:5">
      <c r="A146" s="11" t="s">
        <v>171</v>
      </c>
      <c r="B146" s="10" t="s">
        <v>183</v>
      </c>
      <c r="C146" s="10">
        <f>C147</f>
        <v>0</v>
      </c>
      <c r="D146" s="10">
        <f>D147</f>
        <v>0</v>
      </c>
      <c r="E146" s="10">
        <f>E147</f>
        <v>0</v>
      </c>
    </row>
    <row r="147" spans="1:5" ht="25.5">
      <c r="A147" s="11" t="s">
        <v>170</v>
      </c>
      <c r="B147" s="10" t="s">
        <v>184</v>
      </c>
      <c r="C147" s="10"/>
      <c r="D147" s="10"/>
      <c r="E147" s="10"/>
    </row>
    <row r="148" spans="1:5" ht="25.5">
      <c r="A148" s="11" t="s">
        <v>135</v>
      </c>
      <c r="B148" s="10" t="s">
        <v>185</v>
      </c>
      <c r="C148" s="10">
        <f t="shared" ref="C148:E149" si="11">C149</f>
        <v>128500</v>
      </c>
      <c r="D148" s="10">
        <f t="shared" si="11"/>
        <v>134500</v>
      </c>
      <c r="E148" s="10">
        <f t="shared" si="11"/>
        <v>139400</v>
      </c>
    </row>
    <row r="149" spans="1:5" ht="51">
      <c r="A149" s="11" t="s">
        <v>280</v>
      </c>
      <c r="B149" s="10" t="s">
        <v>186</v>
      </c>
      <c r="C149" s="10">
        <f t="shared" si="11"/>
        <v>128500</v>
      </c>
      <c r="D149" s="10">
        <f t="shared" si="11"/>
        <v>134500</v>
      </c>
      <c r="E149" s="10">
        <f t="shared" si="11"/>
        <v>139400</v>
      </c>
    </row>
    <row r="150" spans="1:5" ht="63.75">
      <c r="A150" s="11" t="s">
        <v>281</v>
      </c>
      <c r="B150" s="10" t="s">
        <v>187</v>
      </c>
      <c r="C150" s="10">
        <v>128500</v>
      </c>
      <c r="D150" s="10">
        <v>134500</v>
      </c>
      <c r="E150" s="10">
        <v>139400</v>
      </c>
    </row>
    <row r="151" spans="1:5">
      <c r="A151" s="10" t="s">
        <v>136</v>
      </c>
      <c r="B151" s="10" t="s">
        <v>188</v>
      </c>
      <c r="C151" s="10">
        <f>C152+C154</f>
        <v>695000</v>
      </c>
      <c r="D151" s="10">
        <f>D152+D154</f>
        <v>0</v>
      </c>
      <c r="E151" s="10">
        <f>E152+E154</f>
        <v>0</v>
      </c>
    </row>
    <row r="152" spans="1:5" ht="63.75">
      <c r="A152" s="11" t="s">
        <v>137</v>
      </c>
      <c r="B152" s="10" t="s">
        <v>189</v>
      </c>
      <c r="C152" s="10">
        <f>C153</f>
        <v>0</v>
      </c>
      <c r="D152" s="10">
        <f>D153</f>
        <v>0</v>
      </c>
      <c r="E152" s="10">
        <f>E153</f>
        <v>0</v>
      </c>
    </row>
    <row r="153" spans="1:5" ht="76.5">
      <c r="A153" s="11" t="s">
        <v>138</v>
      </c>
      <c r="B153" s="10" t="s">
        <v>190</v>
      </c>
      <c r="C153" s="10"/>
      <c r="D153" s="10"/>
      <c r="E153" s="10"/>
    </row>
    <row r="154" spans="1:5" ht="25.5">
      <c r="A154" s="11" t="s">
        <v>139</v>
      </c>
      <c r="B154" s="10" t="s">
        <v>191</v>
      </c>
      <c r="C154" s="10">
        <f>C155</f>
        <v>695000</v>
      </c>
      <c r="D154" s="10">
        <f>D155</f>
        <v>0</v>
      </c>
      <c r="E154" s="10">
        <f>E155</f>
        <v>0</v>
      </c>
    </row>
    <row r="155" spans="1:5" ht="38.25">
      <c r="A155" s="11" t="s">
        <v>140</v>
      </c>
      <c r="B155" s="10" t="s">
        <v>192</v>
      </c>
      <c r="C155" s="10">
        <v>695000</v>
      </c>
      <c r="D155" s="10">
        <v>0</v>
      </c>
      <c r="E155" s="10">
        <v>0</v>
      </c>
    </row>
    <row r="156" spans="1:5" ht="25.5">
      <c r="A156" s="11" t="s">
        <v>143</v>
      </c>
      <c r="B156" s="10" t="s">
        <v>194</v>
      </c>
      <c r="C156" s="10">
        <f t="shared" ref="C156:E157" si="12">C157</f>
        <v>0</v>
      </c>
      <c r="D156" s="10">
        <f t="shared" si="12"/>
        <v>1249680</v>
      </c>
      <c r="E156" s="10">
        <f t="shared" si="12"/>
        <v>0</v>
      </c>
    </row>
    <row r="157" spans="1:5" ht="38.25">
      <c r="A157" s="11" t="s">
        <v>147</v>
      </c>
      <c r="B157" s="10" t="s">
        <v>193</v>
      </c>
      <c r="C157" s="10">
        <f t="shared" si="12"/>
        <v>0</v>
      </c>
      <c r="D157" s="10">
        <f t="shared" si="12"/>
        <v>1249680</v>
      </c>
      <c r="E157" s="10">
        <f t="shared" si="12"/>
        <v>0</v>
      </c>
    </row>
    <row r="158" spans="1:5" ht="38.25">
      <c r="A158" s="11" t="s">
        <v>144</v>
      </c>
      <c r="B158" s="10" t="s">
        <v>206</v>
      </c>
      <c r="C158" s="10"/>
      <c r="D158" s="10">
        <v>1249680</v>
      </c>
      <c r="E158" s="10"/>
    </row>
    <row r="159" spans="1:5" ht="25.5">
      <c r="A159" s="11" t="s">
        <v>141</v>
      </c>
      <c r="B159" s="10" t="s">
        <v>195</v>
      </c>
      <c r="C159" s="10">
        <f t="shared" ref="C159:E160" si="13">C160</f>
        <v>0</v>
      </c>
      <c r="D159" s="10">
        <f t="shared" si="13"/>
        <v>0</v>
      </c>
      <c r="E159" s="10">
        <f t="shared" si="13"/>
        <v>0</v>
      </c>
    </row>
    <row r="160" spans="1:5" ht="25.5">
      <c r="A160" s="11" t="s">
        <v>142</v>
      </c>
      <c r="B160" s="10" t="s">
        <v>196</v>
      </c>
      <c r="C160" s="10">
        <f t="shared" si="13"/>
        <v>0</v>
      </c>
      <c r="D160" s="10">
        <f t="shared" si="13"/>
        <v>0</v>
      </c>
      <c r="E160" s="10">
        <f t="shared" si="13"/>
        <v>0</v>
      </c>
    </row>
    <row r="161" spans="1:5" ht="25.5">
      <c r="A161" s="11" t="s">
        <v>142</v>
      </c>
      <c r="B161" s="10" t="s">
        <v>197</v>
      </c>
      <c r="C161" s="10"/>
      <c r="D161" s="10"/>
      <c r="E161" s="10"/>
    </row>
    <row r="162" spans="1:5">
      <c r="A162" s="10" t="s">
        <v>291</v>
      </c>
      <c r="B162" s="10"/>
      <c r="C162" s="10">
        <f>C9</f>
        <v>8723300</v>
      </c>
      <c r="D162" s="10">
        <f>D9</f>
        <v>11005180</v>
      </c>
      <c r="E162" s="10">
        <f>E9</f>
        <v>7887400</v>
      </c>
    </row>
    <row r="163" spans="1:5">
      <c r="A163" s="10" t="s">
        <v>292</v>
      </c>
      <c r="B163" s="10"/>
      <c r="C163" s="10">
        <f>C162-C9</f>
        <v>0</v>
      </c>
      <c r="D163" s="10">
        <f>D162-D9</f>
        <v>0</v>
      </c>
      <c r="E163" s="10">
        <f>E162-E9</f>
        <v>0</v>
      </c>
    </row>
    <row r="164" spans="1:5">
      <c r="A164" s="9"/>
      <c r="B164" s="6"/>
      <c r="C164" s="6"/>
      <c r="D164" s="6"/>
      <c r="E164" s="6"/>
    </row>
    <row r="165" spans="1:5">
      <c r="A165" s="9"/>
      <c r="B165" s="6"/>
      <c r="C165" s="6">
        <f>C10+C122</f>
        <v>7899800</v>
      </c>
      <c r="D165" s="6">
        <f>D10+D122</f>
        <v>7621000</v>
      </c>
      <c r="E165" s="6">
        <f>E10+E122</f>
        <v>7748000</v>
      </c>
    </row>
  </sheetData>
  <mergeCells count="3">
    <mergeCell ref="A6:E6"/>
    <mergeCell ref="A7:A8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2023-2025</vt:lpstr>
      <vt:lpstr>Лист1</vt:lpstr>
      <vt:lpstr>'2023-2025'!Заголовки_для_печати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2023-03-01T07:41:26Z</cp:lastPrinted>
  <dcterms:created xsi:type="dcterms:W3CDTF">2017-01-12T04:27:35Z</dcterms:created>
  <dcterms:modified xsi:type="dcterms:W3CDTF">2023-06-16T10:09:38Z</dcterms:modified>
</cp:coreProperties>
</file>